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25" yWindow="675" windowWidth="12060" windowHeight="10980" firstSheet="1" activeTab="1"/>
  </bookViews>
  <sheets>
    <sheet name="Filer Information" sheetId="1" r:id="rId1"/>
    <sheet name="Monetary Contrubutions (B1)" sheetId="2" r:id="rId2"/>
    <sheet name="In-Kind Contributions (B2)" sheetId="3" r:id="rId3"/>
    <sheet name="Loan Contributions (B3)" sheetId="4" r:id="rId4"/>
    <sheet name="Loans Forgiven (B4)" sheetId="5" r:id="rId5"/>
    <sheet name="Expenditures (C)" sheetId="6" r:id="rId6"/>
    <sheet name="Loan Repayments (C1)" sheetId="7" r:id="rId7"/>
    <sheet name="Special Events" sheetId="8" r:id="rId8"/>
  </sheets>
  <externalReferences>
    <externalReference r:id="rId11"/>
  </externalReferences>
  <definedNames>
    <definedName name="_xlnm.Print_Area" localSheetId="0">'Filer Information'!$A$1:$O$47</definedName>
  </definedNames>
  <calcPr fullCalcOnLoad="1"/>
</workbook>
</file>

<file path=xl/sharedStrings.xml><?xml version="1.0" encoding="utf-8"?>
<sst xmlns="http://schemas.openxmlformats.org/spreadsheetml/2006/main" count="441" uniqueCount="249">
  <si>
    <t>AMOUNT</t>
  </si>
  <si>
    <t>Candidate</t>
  </si>
  <si>
    <t>Campaign Committee</t>
  </si>
  <si>
    <t>Treasurer</t>
  </si>
  <si>
    <t>First Name:</t>
  </si>
  <si>
    <t>Name:</t>
  </si>
  <si>
    <t>Middle Name:</t>
  </si>
  <si>
    <t>Mailing Address:</t>
  </si>
  <si>
    <t>Last Name:</t>
  </si>
  <si>
    <t>City:</t>
  </si>
  <si>
    <t>Political Party:</t>
  </si>
  <si>
    <t>State:</t>
  </si>
  <si>
    <t>Office Sought or Held:</t>
  </si>
  <si>
    <t>Zip:</t>
  </si>
  <si>
    <t>Phone:</t>
  </si>
  <si>
    <t>Fax:</t>
  </si>
  <si>
    <t>Financial Institution where Campaign Bank Account is maintained</t>
  </si>
  <si>
    <t>Address:</t>
  </si>
  <si>
    <t>DATE</t>
  </si>
  <si>
    <t>ORGANIZATION NAME</t>
  </si>
  <si>
    <t>LAST NAME</t>
  </si>
  <si>
    <t>FIRST NAME</t>
  </si>
  <si>
    <t>ADDRESS</t>
  </si>
  <si>
    <t>CITY</t>
  </si>
  <si>
    <t>STATE</t>
  </si>
  <si>
    <t>OCCUPATION *</t>
  </si>
  <si>
    <t>APR%</t>
  </si>
  <si>
    <t>PURPOSE</t>
  </si>
  <si>
    <t>FINANCIAL SUMMARY</t>
  </si>
  <si>
    <r>
      <t xml:space="preserve">TOTAL DEBT CARRIED FORWARD </t>
    </r>
    <r>
      <rPr>
        <sz val="10"/>
        <rFont val="Arial"/>
        <family val="2"/>
      </rPr>
      <t>from previous report if any</t>
    </r>
  </si>
  <si>
    <r>
      <t xml:space="preserve">TOTAL LOAN CONTRIBUTIONS </t>
    </r>
    <r>
      <rPr>
        <sz val="10"/>
        <rFont val="Arial"/>
        <family val="2"/>
      </rPr>
      <t>made during current reporting period</t>
    </r>
  </si>
  <si>
    <r>
      <t xml:space="preserve">TOTAL DEBT PAID </t>
    </r>
    <r>
      <rPr>
        <sz val="10"/>
        <rFont val="Arial"/>
        <family val="2"/>
      </rPr>
      <t>during current reporting period</t>
    </r>
  </si>
  <si>
    <r>
      <t xml:space="preserve">TOTAL LOANS FORGIVEN </t>
    </r>
    <r>
      <rPr>
        <sz val="10"/>
        <rFont val="Arial"/>
        <family val="2"/>
      </rPr>
      <t>during current reporting period</t>
    </r>
  </si>
  <si>
    <t>TOTAL UNPAID DEBT (Line 1 + Line 2 - Line3 - Line 4 = Line 5)</t>
  </si>
  <si>
    <t>OPENING BALANCE for Reporting Period</t>
  </si>
  <si>
    <t>TOTAL MONETARY CONTRIBUTIONS this REPORTING PERIOD (FORM B1 + B3)</t>
  </si>
  <si>
    <t>TOTAL EXPENDITURES this REPORTING PERIOD (FORM C + FORM C1)</t>
  </si>
  <si>
    <t>TOTAL IN-KIND CONTRIBUTIONS this REPORTING PERIOD (from FORM B2)</t>
  </si>
  <si>
    <t>BRIEF DESCRIPTION OF EVENT</t>
  </si>
  <si>
    <t>ACTUAL LOCATION OF EVENT</t>
  </si>
  <si>
    <t>NAME(S) OFINDIVIDUALS OR ENTITIES THAT SPONSORED THE EVENT</t>
  </si>
  <si>
    <t>ADMISSION PRICE ($15.00 OR LESS)</t>
  </si>
  <si>
    <t>NUMBER IN ATTENDANCE</t>
  </si>
  <si>
    <t>Total unidentifiable cash contributions prior to event (from Form B1 in this report or proceeding report)</t>
  </si>
  <si>
    <t>Total unidentifiable cash contributions during the event (enter here and on Form B1 of this report)</t>
  </si>
  <si>
    <t>Total unidentifiable cash contributions</t>
  </si>
  <si>
    <t>Total Expenditures (from Form C in this report or proceeding report)</t>
  </si>
  <si>
    <t xml:space="preserve">Difference  </t>
  </si>
  <si>
    <t>Expense Allowance</t>
  </si>
  <si>
    <t>Excess of unidentifiable cash contributions that must be donated</t>
  </si>
  <si>
    <t>UNPAID DEBT</t>
  </si>
  <si>
    <t>ZIP</t>
  </si>
  <si>
    <t>Total Monetary Contributions:</t>
  </si>
  <si>
    <t>Total In-Kind Contributions:</t>
  </si>
  <si>
    <t>Total Loan Contributions:</t>
  </si>
  <si>
    <t>Total Loans Forgiven:</t>
  </si>
  <si>
    <t>Total Expenditures:</t>
  </si>
  <si>
    <t>Total Loan Repayments:</t>
  </si>
  <si>
    <t>* Occupation is required for any contributor who makes a contribution of $250.00 or more in an election.</t>
  </si>
  <si>
    <t>TOTAL LOANS TO THE COMMITTEE this REPORTING PERIOD</t>
  </si>
  <si>
    <t>TOTAL UNPAID CAMPAIGN DEBT</t>
  </si>
  <si>
    <t>CLOSING BALANCE this REPORTING PERIOD (L32+L33+L34))</t>
  </si>
  <si>
    <t>Basic Filer Information: October 12, 2009</t>
  </si>
  <si>
    <t>Greg</t>
  </si>
  <si>
    <t>Solano for Lieutenant Governor</t>
  </si>
  <si>
    <t>Solano</t>
  </si>
  <si>
    <t>L</t>
  </si>
  <si>
    <t>Democrat</t>
  </si>
  <si>
    <t>Lieutenant Governor</t>
  </si>
  <si>
    <t>1068 Willow way</t>
  </si>
  <si>
    <t>Santa Fe</t>
  </si>
  <si>
    <t>New Mexico</t>
  </si>
  <si>
    <t>505-470-4731</t>
  </si>
  <si>
    <t>1068 Willow Way</t>
  </si>
  <si>
    <t>505-990-1850</t>
  </si>
  <si>
    <t>Los Alamos National Bank</t>
  </si>
  <si>
    <t>301 Griffin Street</t>
  </si>
  <si>
    <t>505-954-5400</t>
  </si>
  <si>
    <t>Monica</t>
  </si>
  <si>
    <t>L.</t>
  </si>
  <si>
    <t xml:space="preserve"> Solano Pacheco</t>
  </si>
  <si>
    <t>8 Calle San Acacia</t>
  </si>
  <si>
    <t>505-470-5024</t>
  </si>
  <si>
    <t>Silverman</t>
  </si>
  <si>
    <t xml:space="preserve">Jack </t>
  </si>
  <si>
    <t>600 West Francis st.</t>
  </si>
  <si>
    <t>Aspen</t>
  </si>
  <si>
    <t>CO</t>
  </si>
  <si>
    <t>Art Gallery Owner</t>
  </si>
  <si>
    <t>Robert Garcia for Sheriff Committee</t>
  </si>
  <si>
    <t>7517 Snow Blossom</t>
  </si>
  <si>
    <t>NM</t>
  </si>
  <si>
    <t>Garcia</t>
  </si>
  <si>
    <t>Robert</t>
  </si>
  <si>
    <t>Lovato</t>
  </si>
  <si>
    <t>Ruben</t>
  </si>
  <si>
    <t>4809 Golden Ray Circle</t>
  </si>
  <si>
    <t>Folsom</t>
  </si>
  <si>
    <t>Michael</t>
  </si>
  <si>
    <t>322 Tulane Dr., SE</t>
  </si>
  <si>
    <t>Albuquerque</t>
  </si>
  <si>
    <t>Jefferson</t>
  </si>
  <si>
    <t>Pineda</t>
  </si>
  <si>
    <t>Montoya</t>
  </si>
  <si>
    <t>Quintana</t>
  </si>
  <si>
    <t>Rene Vanessa</t>
  </si>
  <si>
    <t>Consuelo</t>
  </si>
  <si>
    <t>Christina</t>
  </si>
  <si>
    <t>Patricia</t>
  </si>
  <si>
    <t>Cheryl</t>
  </si>
  <si>
    <t>Paula</t>
  </si>
  <si>
    <t>214 Summit Hall Road</t>
  </si>
  <si>
    <t>10923 Tanzanite Dr. NW</t>
  </si>
  <si>
    <t>101 Riata Trail SE</t>
  </si>
  <si>
    <t>P.O. Box 280</t>
  </si>
  <si>
    <t>3915 Anderson Ave SE</t>
  </si>
  <si>
    <t>8572 Rhamus Ct</t>
  </si>
  <si>
    <t>Gaithersburg</t>
  </si>
  <si>
    <t>Las Vegas</t>
  </si>
  <si>
    <t>MD</t>
  </si>
  <si>
    <t>NV</t>
  </si>
  <si>
    <t xml:space="preserve">Duran </t>
  </si>
  <si>
    <t>Andrea</t>
  </si>
  <si>
    <t>2257 Camino Polvoso</t>
  </si>
  <si>
    <t>Christine</t>
  </si>
  <si>
    <t>22 Berrendo</t>
  </si>
  <si>
    <t>Insight Optical</t>
  </si>
  <si>
    <t>Griego</t>
  </si>
  <si>
    <t>Mike</t>
  </si>
  <si>
    <t>HC 33 Box 64</t>
  </si>
  <si>
    <t>Unique Profiles</t>
  </si>
  <si>
    <t xml:space="preserve">Villegas </t>
  </si>
  <si>
    <t>Abe</t>
  </si>
  <si>
    <t>12 Cochiti East</t>
  </si>
  <si>
    <t>Madrid</t>
  </si>
  <si>
    <t>Ron</t>
  </si>
  <si>
    <t>P.O. Box 22483</t>
  </si>
  <si>
    <t>475 Camino Don Emilio</t>
  </si>
  <si>
    <t>Kopelman</t>
  </si>
  <si>
    <t>Steve</t>
  </si>
  <si>
    <t>Lioce</t>
  </si>
  <si>
    <t>Lydia</t>
  </si>
  <si>
    <t>1088 Sunshine Way</t>
  </si>
  <si>
    <t>Gonzales</t>
  </si>
  <si>
    <t xml:space="preserve">Paul </t>
  </si>
  <si>
    <t>19 Serendo De La Vida</t>
  </si>
  <si>
    <t>Alderson</t>
  </si>
  <si>
    <t>Edwin</t>
  </si>
  <si>
    <t>202 W 19th Street</t>
  </si>
  <si>
    <t>Eldorado</t>
  </si>
  <si>
    <t>AR</t>
  </si>
  <si>
    <t>Romero</t>
  </si>
  <si>
    <t>Velda</t>
  </si>
  <si>
    <t>1070 Willow Way</t>
  </si>
  <si>
    <t>Bruni</t>
  </si>
  <si>
    <t>Retired</t>
  </si>
  <si>
    <t>812 Vista Catedral</t>
  </si>
  <si>
    <t>Kokin</t>
  </si>
  <si>
    <t>1005 Paseo De Peralta</t>
  </si>
  <si>
    <t>Sherwoods Spirit of America</t>
  </si>
  <si>
    <t>President / CEO</t>
  </si>
  <si>
    <t>Melissa</t>
  </si>
  <si>
    <t>47 Sunset Trail West</t>
  </si>
  <si>
    <t>John</t>
  </si>
  <si>
    <t>Profonchik</t>
  </si>
  <si>
    <t>3301 Swanson Dr.</t>
  </si>
  <si>
    <t xml:space="preserve">Plano </t>
  </si>
  <si>
    <t>TX</t>
  </si>
  <si>
    <t>CEO of C.T.I.</t>
  </si>
  <si>
    <t>Conversant Technologies Inc.</t>
  </si>
  <si>
    <t>Attorney</t>
  </si>
  <si>
    <t xml:space="preserve">1068 Willow Way </t>
  </si>
  <si>
    <t>Reimbursment Wal-mart , Party City, Parade supplies</t>
  </si>
  <si>
    <t>Jo' Anns</t>
  </si>
  <si>
    <t>938 N. Riverside Drive</t>
  </si>
  <si>
    <t>Espanola</t>
  </si>
  <si>
    <t>Food for Espanola Parade workers</t>
  </si>
  <si>
    <t>Espiritu</t>
  </si>
  <si>
    <t>1722 St. Michaels Dr.</t>
  </si>
  <si>
    <t>Food for meeting.</t>
  </si>
  <si>
    <t>Espanola Fiesta Council</t>
  </si>
  <si>
    <t>Parade Registration</t>
  </si>
  <si>
    <t>Rio Chama</t>
  </si>
  <si>
    <t>414 Old Santa Fe Trl</t>
  </si>
  <si>
    <t>Food, refreshments, Meeting</t>
  </si>
  <si>
    <t>Alltel</t>
  </si>
  <si>
    <t>Campaign Phone</t>
  </si>
  <si>
    <t>Dofflemyer</t>
  </si>
  <si>
    <t>Lisa</t>
  </si>
  <si>
    <t>Reimbursement, hotel, gas, food, Taos Fiestas.</t>
  </si>
  <si>
    <t>Ashley Drake</t>
  </si>
  <si>
    <t>Website Development, Social Media</t>
  </si>
  <si>
    <t xml:space="preserve">Gephart </t>
  </si>
  <si>
    <t>PO BOX 94602</t>
  </si>
  <si>
    <t>Drake Intellegence Group</t>
  </si>
  <si>
    <t xml:space="preserve">Greg </t>
  </si>
  <si>
    <t>Hotels Reimbursement, Hobbs NM, Carlsbad NM</t>
  </si>
  <si>
    <t>West Wind Travel</t>
  </si>
  <si>
    <t>Airline Tickets Washington DC</t>
  </si>
  <si>
    <t>343 West Manhatten Ave.</t>
  </si>
  <si>
    <t>Villegas</t>
  </si>
  <si>
    <t xml:space="preserve">12 Cochiti East </t>
  </si>
  <si>
    <t>Reimbursement, hotel, gas, food, Chama Fiestas.</t>
  </si>
  <si>
    <t xml:space="preserve">Gerald </t>
  </si>
  <si>
    <t xml:space="preserve">2800 Pintado Circle </t>
  </si>
  <si>
    <t>Village of Chama</t>
  </si>
  <si>
    <t xml:space="preserve">Chama </t>
  </si>
  <si>
    <t>Registration for Parade</t>
  </si>
  <si>
    <t>Kim Koomoa Cancer Fund</t>
  </si>
  <si>
    <t xml:space="preserve">Non Profit Donation </t>
  </si>
  <si>
    <t>Office Depot</t>
  </si>
  <si>
    <t>2016 Cerrillos Rd</t>
  </si>
  <si>
    <t>Ink, Paper, Envelopes, Invitations, Office Supplies</t>
  </si>
  <si>
    <t>Political Buttons, Keychains</t>
  </si>
  <si>
    <t>Buy Button Parts.com</t>
  </si>
  <si>
    <t>350 South Campbell st. #3</t>
  </si>
  <si>
    <t>Valparaiso</t>
  </si>
  <si>
    <t>IN</t>
  </si>
  <si>
    <t>New Mexico State Fair</t>
  </si>
  <si>
    <t>300 San Pedro NE</t>
  </si>
  <si>
    <t>3545 Zafarano Dr # C</t>
  </si>
  <si>
    <t>299 West 4th Street</t>
  </si>
  <si>
    <t>4761 Camino Unido</t>
  </si>
  <si>
    <t>Ink, Paper, Office Supplies</t>
  </si>
  <si>
    <t>Printing, Web digital Camera, Ink, Paper</t>
  </si>
  <si>
    <t>P.O. Box 4516</t>
  </si>
  <si>
    <t>Santa Fe Fiesta Council</t>
  </si>
  <si>
    <t>James Lewis for State Treasurer</t>
  </si>
  <si>
    <t>Political donation</t>
  </si>
  <si>
    <t>Mary Herrera for Sec. of State</t>
  </si>
  <si>
    <t>Reimbursement, hotel Las Cruces</t>
  </si>
  <si>
    <t>P/C's Resturant</t>
  </si>
  <si>
    <t>Meeting, food</t>
  </si>
  <si>
    <t>4220 Airport Rd.</t>
  </si>
  <si>
    <t>U.S. Postal Service</t>
  </si>
  <si>
    <t>Postage</t>
  </si>
  <si>
    <t>Act Blue</t>
  </si>
  <si>
    <t>Online donation fees</t>
  </si>
  <si>
    <t>14 Arrow Street, Suite 11</t>
  </si>
  <si>
    <t xml:space="preserve">Cambridge </t>
  </si>
  <si>
    <t>MA</t>
  </si>
  <si>
    <t>02138</t>
  </si>
  <si>
    <t xml:space="preserve">Los Alamos Nat. Bank </t>
  </si>
  <si>
    <t>Bank Fees</t>
  </si>
  <si>
    <t>Reimbursement hotels food for campaign workers Dem Conv Isleta,State Fair Parade</t>
  </si>
  <si>
    <t>Gamble</t>
  </si>
  <si>
    <t>Brooke</t>
  </si>
  <si>
    <t>1322 Paseo De Peralta</t>
  </si>
  <si>
    <t>Dallas Tickets for Fundraiser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</si>
</sst>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\$* #,##0.00_);_(\$* \(#,##0.00\);_(\$* &quot;-&quot;??_);_(@_)"/>
    <numFmt numFmtId="166" formatCode="[$-409]dddd\,\ mmmm\ dd\,\ yyyy"/>
    <numFmt numFmtId="167" formatCode="[$-409]h:mm:ss\ AM/PM"/>
    <numFmt numFmtId="168" formatCode="m/d/yy;@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5">
    <font>
      <sz val="10"/>
      <name val="Constantia"/>
      <family val="1"/>
    </font>
    <font>
      <sz val="11"/>
      <color indexed="8"/>
      <name val="Constantia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Constantia"/>
      <family val="2"/>
    </font>
    <font>
      <b/>
      <sz val="8"/>
      <name val="Constantia"/>
      <family val="2"/>
    </font>
    <font>
      <b/>
      <sz val="11"/>
      <color indexed="8"/>
      <name val="Arial"/>
      <family val="2"/>
    </font>
    <font>
      <u val="single"/>
      <sz val="10"/>
      <color indexed="12"/>
      <name val="Constantia"/>
      <family val="1"/>
    </font>
    <font>
      <u val="single"/>
      <sz val="10"/>
      <color indexed="36"/>
      <name val="Constantia"/>
      <family val="1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sz val="11"/>
      <color indexed="17"/>
      <name val="Constantia"/>
      <family val="2"/>
    </font>
    <font>
      <b/>
      <sz val="15"/>
      <color indexed="62"/>
      <name val="Constantia"/>
      <family val="2"/>
    </font>
    <font>
      <b/>
      <sz val="13"/>
      <color indexed="62"/>
      <name val="Constantia"/>
      <family val="2"/>
    </font>
    <font>
      <b/>
      <sz val="11"/>
      <color indexed="62"/>
      <name val="Constantia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62"/>
      <name val="Constantia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9"/>
      <color indexed="8"/>
      <name val="Arial"/>
      <family val="2"/>
    </font>
    <font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45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</borders>
  <cellStyleXfs count="67">
    <xf numFmtId="0" fontId="0" fillId="0" borderId="0">
      <alignment horizontal="left" vertical="center" inden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5" fillId="0" borderId="0">
      <alignment vertical="center" wrapText="1"/>
      <protection/>
    </xf>
    <xf numFmtId="0" fontId="18" fillId="13" borderId="0" applyNumberFormat="0" applyBorder="0" applyAlignment="0" applyProtection="0"/>
    <xf numFmtId="0" fontId="6" fillId="0" borderId="0">
      <alignment vertical="center" wrapText="1"/>
      <protection/>
    </xf>
    <xf numFmtId="0" fontId="19" fillId="5" borderId="1" applyNumberFormat="0" applyAlignment="0" applyProtection="0"/>
    <xf numFmtId="0" fontId="20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5" fillId="0" borderId="0">
      <alignment horizontal="right" vertical="center" wrapText="1" indent="1"/>
      <protection/>
    </xf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6" borderId="1" applyNumberFormat="0" applyAlignment="0" applyProtection="0"/>
    <xf numFmtId="0" fontId="27" fillId="0" borderId="6" applyNumberFormat="0" applyFill="0" applyAlignment="0" applyProtection="0"/>
    <xf numFmtId="0" fontId="28" fillId="6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29" fillId="5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24">
    <xf numFmtId="0" fontId="0" fillId="0" borderId="0" xfId="0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 vertical="center"/>
    </xf>
    <xf numFmtId="44" fontId="2" fillId="0" borderId="0" xfId="0" applyNumberFormat="1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44" fontId="2" fillId="0" borderId="16" xfId="0" applyNumberFormat="1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7" fillId="0" borderId="11" xfId="60" applyFont="1" applyBorder="1">
      <alignment/>
      <protection/>
    </xf>
    <xf numFmtId="0" fontId="2" fillId="0" borderId="13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2" fillId="0" borderId="15" xfId="0" applyFont="1" applyBorder="1" applyAlignment="1">
      <alignment horizontal="right" vertical="center" indent="1"/>
    </xf>
    <xf numFmtId="0" fontId="4" fillId="0" borderId="16" xfId="0" applyFont="1" applyBorder="1" applyAlignment="1">
      <alignment horizontal="right" vertical="center" indent="1"/>
    </xf>
    <xf numFmtId="0" fontId="2" fillId="0" borderId="0" xfId="0" applyFont="1" applyAlignment="1">
      <alignment horizontal="left" vertical="center" indent="1"/>
    </xf>
    <xf numFmtId="0" fontId="10" fillId="0" borderId="0" xfId="60" applyFont="1">
      <alignment/>
      <protection/>
    </xf>
    <xf numFmtId="0" fontId="11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2" fillId="0" borderId="0" xfId="60" applyFont="1" applyBorder="1">
      <alignment/>
      <protection/>
    </xf>
    <xf numFmtId="0" fontId="12" fillId="0" borderId="0" xfId="60" applyFont="1">
      <alignment/>
      <protection/>
    </xf>
    <xf numFmtId="0" fontId="10" fillId="0" borderId="0" xfId="60" applyFont="1" applyBorder="1">
      <alignment/>
      <protection/>
    </xf>
    <xf numFmtId="0" fontId="10" fillId="0" borderId="0" xfId="60" applyFont="1" applyBorder="1" applyAlignment="1">
      <alignment horizontal="right"/>
      <protection/>
    </xf>
    <xf numFmtId="0" fontId="7" fillId="0" borderId="0" xfId="60" applyFont="1" applyBorder="1" applyAlignment="1">
      <alignment horizontal="left"/>
      <protection/>
    </xf>
    <xf numFmtId="0" fontId="10" fillId="0" borderId="0" xfId="60" applyFont="1" applyBorder="1" applyAlignment="1">
      <alignment horizontal="left"/>
      <protection/>
    </xf>
    <xf numFmtId="0" fontId="10" fillId="0" borderId="0" xfId="60" applyFont="1" applyAlignment="1">
      <alignment horizontal="right"/>
      <protection/>
    </xf>
    <xf numFmtId="0" fontId="10" fillId="0" borderId="13" xfId="60" applyFont="1" applyBorder="1" applyAlignment="1">
      <alignment horizontal="right"/>
      <protection/>
    </xf>
    <xf numFmtId="0" fontId="13" fillId="0" borderId="0" xfId="60" applyFont="1" applyBorder="1">
      <alignment/>
      <protection/>
    </xf>
    <xf numFmtId="0" fontId="10" fillId="0" borderId="10" xfId="60" applyFont="1" applyBorder="1">
      <alignment/>
      <protection/>
    </xf>
    <xf numFmtId="0" fontId="10" fillId="0" borderId="11" xfId="60" applyFont="1" applyBorder="1">
      <alignment/>
      <protection/>
    </xf>
    <xf numFmtId="0" fontId="10" fillId="0" borderId="12" xfId="60" applyFont="1" applyBorder="1">
      <alignment/>
      <protection/>
    </xf>
    <xf numFmtId="0" fontId="10" fillId="0" borderId="14" xfId="60" applyFont="1" applyBorder="1">
      <alignment/>
      <protection/>
    </xf>
    <xf numFmtId="0" fontId="10" fillId="0" borderId="16" xfId="60" applyFont="1" applyBorder="1">
      <alignment/>
      <protection/>
    </xf>
    <xf numFmtId="0" fontId="10" fillId="0" borderId="17" xfId="60" applyFont="1" applyBorder="1">
      <alignment/>
      <protection/>
    </xf>
    <xf numFmtId="168" fontId="14" fillId="0" borderId="0" xfId="0" applyNumberFormat="1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5" fillId="0" borderId="0" xfId="41" applyFont="1" applyBorder="1" applyAlignment="1">
      <alignment horizontal="left" vertical="center" wrapText="1"/>
      <protection/>
    </xf>
    <xf numFmtId="44" fontId="14" fillId="0" borderId="0" xfId="0" applyNumberFormat="1" applyFont="1" applyAlignment="1">
      <alignment horizontal="left" vertical="center" indent="1"/>
    </xf>
    <xf numFmtId="14" fontId="14" fillId="0" borderId="0" xfId="48" applyNumberFormat="1" applyFont="1" applyBorder="1">
      <alignment horizontal="right" vertical="center" wrapText="1" indent="1"/>
      <protection/>
    </xf>
    <xf numFmtId="0" fontId="14" fillId="0" borderId="0" xfId="39" applyFont="1" applyBorder="1" applyAlignment="1">
      <alignment horizontal="left" vertical="center" wrapText="1"/>
      <protection/>
    </xf>
    <xf numFmtId="44" fontId="14" fillId="0" borderId="0" xfId="0" applyNumberFormat="1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44" fontId="15" fillId="0" borderId="18" xfId="0" applyNumberFormat="1" applyFont="1" applyBorder="1" applyAlignment="1">
      <alignment horizontal="right" vertical="center" indent="1"/>
    </xf>
    <xf numFmtId="168" fontId="15" fillId="0" borderId="0" xfId="0" applyNumberFormat="1" applyFont="1" applyFill="1" applyAlignment="1">
      <alignment horizontal="left" vertical="center" indent="1"/>
    </xf>
    <xf numFmtId="0" fontId="15" fillId="0" borderId="0" xfId="0" applyFont="1" applyFill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68" fontId="14" fillId="0" borderId="0" xfId="0" applyNumberFormat="1" applyFont="1" applyFill="1" applyAlignment="1">
      <alignment horizontal="left" vertical="center" indent="1"/>
    </xf>
    <xf numFmtId="0" fontId="14" fillId="0" borderId="0" xfId="0" applyFont="1" applyFill="1" applyAlignment="1">
      <alignment horizontal="left" vertical="center" inden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44" fontId="14" fillId="0" borderId="0" xfId="0" applyNumberFormat="1" applyFont="1" applyFill="1" applyAlignment="1">
      <alignment horizontal="left" vertical="center" indent="1"/>
    </xf>
    <xf numFmtId="168" fontId="14" fillId="0" borderId="0" xfId="0" applyNumberFormat="1" applyFont="1" applyAlignment="1">
      <alignment vertical="center"/>
    </xf>
    <xf numFmtId="4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wrapText="1"/>
    </xf>
    <xf numFmtId="0" fontId="14" fillId="0" borderId="18" xfId="0" applyFont="1" applyBorder="1" applyAlignment="1">
      <alignment horizontal="left" vertical="center" indent="1"/>
    </xf>
    <xf numFmtId="0" fontId="14" fillId="0" borderId="19" xfId="0" applyFont="1" applyBorder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44" fontId="15" fillId="0" borderId="20" xfId="0" applyNumberFormat="1" applyFont="1" applyBorder="1" applyAlignment="1">
      <alignment horizontal="right" vertical="center" indent="1"/>
    </xf>
    <xf numFmtId="168" fontId="15" fillId="0" borderId="0" xfId="0" applyNumberFormat="1" applyFont="1" applyAlignment="1">
      <alignment horizontal="left" vertical="center" indent="1"/>
    </xf>
    <xf numFmtId="168" fontId="14" fillId="0" borderId="0" xfId="0" applyNumberFormat="1" applyFont="1" applyFill="1" applyBorder="1" applyAlignment="1">
      <alignment horizontal="left" vertical="center" indent="1"/>
    </xf>
    <xf numFmtId="44" fontId="14" fillId="0" borderId="0" xfId="0" applyNumberFormat="1" applyFont="1" applyFill="1" applyBorder="1" applyAlignment="1">
      <alignment horizontal="left" vertical="center" indent="1"/>
    </xf>
    <xf numFmtId="0" fontId="15" fillId="0" borderId="0" xfId="0" applyFont="1" applyAlignment="1">
      <alignment horizontal="center" vertical="center" wrapText="1"/>
    </xf>
    <xf numFmtId="44" fontId="15" fillId="16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left" vertical="center" indent="1"/>
    </xf>
    <xf numFmtId="4" fontId="15" fillId="16" borderId="21" xfId="0" applyNumberFormat="1" applyFont="1" applyFill="1" applyBorder="1" applyAlignment="1">
      <alignment horizontal="left" vertical="center" indent="1"/>
    </xf>
    <xf numFmtId="4" fontId="15" fillId="0" borderId="0" xfId="0" applyNumberFormat="1" applyFont="1" applyAlignment="1">
      <alignment horizontal="left" vertical="center" indent="1"/>
    </xf>
    <xf numFmtId="4" fontId="14" fillId="0" borderId="0" xfId="0" applyNumberFormat="1" applyFont="1" applyFill="1" applyAlignment="1">
      <alignment horizontal="left" vertical="center" indent="1"/>
    </xf>
    <xf numFmtId="4" fontId="14" fillId="0" borderId="0" xfId="48" applyNumberFormat="1" applyFont="1" applyBorder="1">
      <alignment horizontal="right" vertical="center" wrapText="1" indent="1"/>
      <protection/>
    </xf>
    <xf numFmtId="4" fontId="15" fillId="0" borderId="0" xfId="0" applyNumberFormat="1" applyFont="1" applyAlignment="1">
      <alignment horizontal="center" vertical="center"/>
    </xf>
    <xf numFmtId="4" fontId="14" fillId="0" borderId="0" xfId="48" applyNumberFormat="1" applyFont="1" applyBorder="1" applyAlignment="1">
      <alignment vertical="center"/>
      <protection/>
    </xf>
    <xf numFmtId="4" fontId="14" fillId="0" borderId="0" xfId="0" applyNumberFormat="1" applyFont="1" applyAlignment="1" applyProtection="1">
      <alignment horizontal="left" vertical="center" indent="1"/>
      <protection locked="0"/>
    </xf>
    <xf numFmtId="4" fontId="14" fillId="0" borderId="0" xfId="0" applyNumberFormat="1" applyFont="1" applyFill="1" applyAlignment="1" applyProtection="1">
      <alignment horizontal="left" vertical="center" indent="1"/>
      <protection locked="0"/>
    </xf>
    <xf numFmtId="4" fontId="15" fillId="16" borderId="22" xfId="0" applyNumberFormat="1" applyFont="1" applyFill="1" applyBorder="1" applyAlignment="1">
      <alignment horizontal="left" vertical="center" indent="1"/>
    </xf>
    <xf numFmtId="4" fontId="14" fillId="0" borderId="0" xfId="0" applyNumberFormat="1" applyFont="1" applyBorder="1" applyAlignment="1">
      <alignment horizontal="left" vertical="center" indent="1"/>
    </xf>
    <xf numFmtId="4" fontId="15" fillId="16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left" vertical="center" indent="1"/>
    </xf>
    <xf numFmtId="4" fontId="14" fillId="0" borderId="0" xfId="0" applyNumberFormat="1" applyFont="1" applyAlignment="1">
      <alignment horizontal="right" vertical="center"/>
    </xf>
    <xf numFmtId="7" fontId="14" fillId="16" borderId="23" xfId="46" applyNumberFormat="1" applyFont="1" applyFill="1" applyBorder="1" applyAlignment="1" applyProtection="1">
      <alignment horizontal="right" vertical="center" indent="1"/>
      <protection locked="0"/>
    </xf>
    <xf numFmtId="7" fontId="15" fillId="16" borderId="23" xfId="46" applyNumberFormat="1" applyFont="1" applyFill="1" applyBorder="1" applyAlignment="1" applyProtection="1">
      <alignment horizontal="right" vertical="center" indent="1"/>
      <protection/>
    </xf>
    <xf numFmtId="7" fontId="14" fillId="16" borderId="23" xfId="46" applyNumberFormat="1" applyFont="1" applyFill="1" applyBorder="1" applyAlignment="1">
      <alignment horizontal="right" vertical="center" indent="1"/>
    </xf>
    <xf numFmtId="4" fontId="2" fillId="0" borderId="16" xfId="0" applyNumberFormat="1" applyFont="1" applyBorder="1" applyAlignment="1">
      <alignment horizontal="left" vertical="center" indent="1"/>
    </xf>
    <xf numFmtId="4" fontId="10" fillId="0" borderId="11" xfId="60" applyNumberFormat="1" applyFont="1" applyBorder="1">
      <alignment/>
      <protection/>
    </xf>
    <xf numFmtId="44" fontId="2" fillId="0" borderId="0" xfId="0" applyNumberFormat="1" applyFont="1" applyBorder="1" applyAlignment="1" applyProtection="1">
      <alignment horizontal="right" vertical="center" indent="1"/>
      <protection locked="0"/>
    </xf>
    <xf numFmtId="4" fontId="2" fillId="0" borderId="0" xfId="0" applyNumberFormat="1" applyFont="1" applyBorder="1" applyAlignment="1">
      <alignment horizontal="right" vertical="center" indent="1"/>
    </xf>
    <xf numFmtId="0" fontId="7" fillId="0" borderId="0" xfId="60" applyFont="1" applyAlignment="1">
      <alignment horizontal="left"/>
      <protection/>
    </xf>
    <xf numFmtId="0" fontId="11" fillId="0" borderId="0" xfId="60" applyFont="1" applyBorder="1" applyAlignment="1">
      <alignment/>
      <protection/>
    </xf>
    <xf numFmtId="0" fontId="10" fillId="0" borderId="0" xfId="60" applyFont="1" applyBorder="1" applyAlignment="1">
      <alignment horizontal="center"/>
      <protection/>
    </xf>
    <xf numFmtId="0" fontId="4" fillId="0" borderId="0" xfId="0" applyFont="1" applyAlignment="1">
      <alignment horizontal="left" vertical="center" indent="1"/>
    </xf>
    <xf numFmtId="0" fontId="16" fillId="0" borderId="0" xfId="60" applyFont="1" applyBorder="1" applyAlignment="1">
      <alignment horizontal="left"/>
      <protection/>
    </xf>
    <xf numFmtId="49" fontId="15" fillId="0" borderId="0" xfId="48" applyNumberFormat="1" applyFont="1" applyBorder="1" applyAlignment="1">
      <alignment horizontal="left" vertical="center"/>
      <protection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indent="1"/>
    </xf>
    <xf numFmtId="49" fontId="15" fillId="0" borderId="0" xfId="0" applyNumberFormat="1" applyFont="1" applyBorder="1" applyAlignment="1">
      <alignment horizontal="left" vertical="center" indent="1"/>
    </xf>
    <xf numFmtId="169" fontId="14" fillId="0" borderId="0" xfId="0" applyNumberFormat="1" applyFont="1" applyAlignment="1">
      <alignment horizontal="right" vertical="center" indent="1"/>
    </xf>
    <xf numFmtId="169" fontId="15" fillId="16" borderId="21" xfId="0" applyNumberFormat="1" applyFont="1" applyFill="1" applyBorder="1" applyAlignment="1">
      <alignment horizontal="right" vertical="center" indent="1"/>
    </xf>
    <xf numFmtId="169" fontId="15" fillId="0" borderId="0" xfId="0" applyNumberFormat="1" applyFont="1" applyAlignment="1">
      <alignment horizontal="right" vertical="center" indent="1"/>
    </xf>
    <xf numFmtId="169" fontId="14" fillId="0" borderId="0" xfId="0" applyNumberFormat="1" applyFont="1" applyFill="1" applyAlignment="1">
      <alignment horizontal="right" vertical="center" indent="1"/>
    </xf>
    <xf numFmtId="169" fontId="2" fillId="0" borderId="0" xfId="0" applyNumberFormat="1" applyFont="1" applyBorder="1" applyAlignment="1">
      <alignment horizontal="right" vertical="center"/>
    </xf>
    <xf numFmtId="169" fontId="2" fillId="0" borderId="0" xfId="0" applyNumberFormat="1" applyFont="1" applyBorder="1" applyAlignment="1" applyProtection="1">
      <alignment horizontal="right" vertical="center"/>
      <protection/>
    </xf>
    <xf numFmtId="4" fontId="2" fillId="0" borderId="16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 indent="1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60" applyFont="1" applyBorder="1" applyAlignment="1">
      <alignment horizontal="left"/>
      <protection/>
    </xf>
    <xf numFmtId="0" fontId="7" fillId="0" borderId="0" xfId="60" applyFont="1" applyAlignment="1">
      <alignment horizontal="left"/>
      <protection/>
    </xf>
    <xf numFmtId="0" fontId="11" fillId="0" borderId="0" xfId="60" applyFont="1" applyBorder="1" applyAlignment="1">
      <alignment wrapText="1"/>
      <protection/>
    </xf>
    <xf numFmtId="0" fontId="0" fillId="0" borderId="0" xfId="0" applyAlignment="1">
      <alignment horizontal="left" vertical="center" wrapText="1"/>
    </xf>
    <xf numFmtId="0" fontId="7" fillId="0" borderId="0" xfId="60" applyFont="1" applyBorder="1" applyAlignment="1">
      <alignment horizontal="center"/>
      <protection/>
    </xf>
    <xf numFmtId="0" fontId="13" fillId="0" borderId="0" xfId="60" applyFont="1" applyBorder="1" applyAlignment="1">
      <alignment horizontal="center" wrapText="1"/>
      <protection/>
    </xf>
    <xf numFmtId="0" fontId="13" fillId="0" borderId="24" xfId="60" applyFont="1" applyBorder="1" applyAlignment="1">
      <alignment horizontal="center" wrapText="1"/>
      <protection/>
    </xf>
    <xf numFmtId="168" fontId="14" fillId="16" borderId="25" xfId="0" applyNumberFormat="1" applyFont="1" applyFill="1" applyBorder="1" applyAlignment="1">
      <alignment horizontal="left" vertical="center"/>
    </xf>
    <xf numFmtId="168" fontId="14" fillId="16" borderId="26" xfId="0" applyNumberFormat="1" applyFont="1" applyFill="1" applyBorder="1" applyAlignment="1">
      <alignment horizontal="left" vertical="center"/>
    </xf>
    <xf numFmtId="168" fontId="14" fillId="16" borderId="27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3" fillId="0" borderId="0" xfId="60" applyFont="1" applyBorder="1" applyAlignment="1">
      <alignment horizontal="left"/>
      <protection/>
    </xf>
    <xf numFmtId="0" fontId="34" fillId="0" borderId="0" xfId="0" applyFont="1" applyFill="1" applyAlignment="1">
      <alignment horizontal="left" vertical="center" indent="1"/>
    </xf>
    <xf numFmtId="49" fontId="14" fillId="0" borderId="0" xfId="0" applyNumberFormat="1" applyFont="1" applyAlignment="1">
      <alignment horizontal="left" vertical="center" inden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ddress, Phone, Email" xfId="39"/>
    <cellStyle name="Bad" xfId="40"/>
    <cellStyle name="Bol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Date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sz val="8"/>
      </font>
      <fill>
        <patternFill>
          <bgColor theme="0"/>
        </patternFill>
      </fill>
      <border>
        <left style="thin">
          <color theme="8" tint="0.5999600291252136"/>
        </left>
        <right style="thin">
          <color theme="8" tint="0.5999600291252136"/>
        </right>
        <top style="thin">
          <color theme="8" tint="0.5999600291252136"/>
        </top>
        <bottom style="thin">
          <color theme="8" tint="0.5999600291252136"/>
        </bottom>
      </border>
    </dxf>
    <dxf>
      <font>
        <sz val="8"/>
      </font>
      <fill>
        <patternFill>
          <bgColor theme="0"/>
        </patternFill>
      </fill>
      <border>
        <left style="thin">
          <color theme="8" tint="0.3999499976634979"/>
        </left>
        <right style="thin">
          <color theme="8" tint="0.3999499976634979"/>
        </right>
        <top style="thin">
          <color theme="8" tint="0.39991000294685364"/>
        </top>
        <bottom style="thin">
          <color theme="8" tint="0.39991000294685364"/>
        </bottom>
      </border>
    </dxf>
    <dxf>
      <font>
        <sz val="8"/>
      </font>
      <fill>
        <patternFill>
          <bgColor theme="0"/>
        </patternFill>
      </fill>
      <border>
        <left/>
        <right/>
        <top style="thin">
          <color theme="8" tint="0.5999600291252136"/>
        </top>
        <bottom style="thin">
          <color theme="8" tint="0.5999600291252136"/>
        </bottom>
      </border>
    </dxf>
    <dxf>
      <font>
        <sz val="7"/>
      </font>
      <fill>
        <patternFill>
          <bgColor theme="8" tint="0.7999799847602844"/>
        </patternFill>
      </fill>
      <border>
        <left style="thin">
          <color theme="8" tint="0.5999600291252136"/>
        </left>
        <right style="thin">
          <color theme="8" tint="0.5999600291252136"/>
        </right>
        <top style="thin">
          <color theme="8" tint="0.5999600291252136"/>
        </top>
        <bottom style="thin">
          <color theme="8" tint="0.5999600291252136"/>
        </bottom>
      </border>
    </dxf>
  </dxfs>
  <tableStyles count="1" defaultTableStyle="TableStyleMedium9" defaultPivotStyle="PivotStyleLight16">
    <tableStyle name="Table Style 1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2</xdr:col>
      <xdr:colOff>133350</xdr:colOff>
      <xdr:row>5</xdr:row>
      <xdr:rowOff>28575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1123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133350</xdr:rowOff>
    </xdr:from>
    <xdr:to>
      <xdr:col>2</xdr:col>
      <xdr:colOff>133350</xdr:colOff>
      <xdr:row>5</xdr:row>
      <xdr:rowOff>28575</xdr:rowOff>
    </xdr:to>
    <xdr:pic>
      <xdr:nvPicPr>
        <xdr:cNvPr id="2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1123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133350</xdr:rowOff>
    </xdr:from>
    <xdr:to>
      <xdr:col>1</xdr:col>
      <xdr:colOff>1381125</xdr:colOff>
      <xdr:row>5</xdr:row>
      <xdr:rowOff>133350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33350"/>
          <a:ext cx="1133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133350</xdr:rowOff>
    </xdr:from>
    <xdr:to>
      <xdr:col>1</xdr:col>
      <xdr:colOff>1381125</xdr:colOff>
      <xdr:row>6</xdr:row>
      <xdr:rowOff>133350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352425"/>
          <a:ext cx="1133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152400</xdr:colOff>
      <xdr:row>8</xdr:row>
      <xdr:rowOff>57150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"/>
          <a:ext cx="1133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1</xdr:col>
      <xdr:colOff>1400175</xdr:colOff>
      <xdr:row>8</xdr:row>
      <xdr:rowOff>38100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"/>
          <a:ext cx="1133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47625</xdr:rowOff>
    </xdr:from>
    <xdr:to>
      <xdr:col>1</xdr:col>
      <xdr:colOff>1276350</xdr:colOff>
      <xdr:row>8</xdr:row>
      <xdr:rowOff>19050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00025"/>
          <a:ext cx="1133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47625</xdr:rowOff>
    </xdr:from>
    <xdr:to>
      <xdr:col>1</xdr:col>
      <xdr:colOff>1257300</xdr:colOff>
      <xdr:row>8</xdr:row>
      <xdr:rowOff>38100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"/>
          <a:ext cx="1133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47625</xdr:rowOff>
    </xdr:from>
    <xdr:to>
      <xdr:col>1</xdr:col>
      <xdr:colOff>1295400</xdr:colOff>
      <xdr:row>8</xdr:row>
      <xdr:rowOff>66675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eve\Desktop\SOSFirstAnnualPrimaryReportForms2008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r Information"/>
      <sheetName val="Monetary Contrubutions (B1)"/>
      <sheetName val="In-Kind Contributions (B2)"/>
      <sheetName val="Loan Contributions (B3)"/>
      <sheetName val="Loans Forgiven (B4)"/>
      <sheetName val="Expenditures (C)"/>
      <sheetName val="Loan Repayments (C1)"/>
      <sheetName val="Special Even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317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zoomScalePageLayoutView="0" workbookViewId="0" topLeftCell="A16">
      <selection activeCell="H40" sqref="H40"/>
    </sheetView>
  </sheetViews>
  <sheetFormatPr defaultColWidth="9.28125" defaultRowHeight="12.75"/>
  <cols>
    <col min="1" max="2" width="9.28125" style="20" customWidth="1"/>
    <col min="3" max="3" width="12.421875" style="20" bestFit="1" customWidth="1"/>
    <col min="4" max="4" width="23.140625" style="20" customWidth="1"/>
    <col min="5" max="8" width="9.28125" style="20" customWidth="1"/>
    <col min="9" max="9" width="34.57421875" style="20" customWidth="1"/>
    <col min="10" max="10" width="9.28125" style="20" customWidth="1"/>
    <col min="11" max="11" width="28.140625" style="20" customWidth="1"/>
    <col min="12" max="12" width="12.28125" style="20" customWidth="1"/>
    <col min="13" max="13" width="9.28125" style="20" customWidth="1"/>
    <col min="14" max="14" width="12.8515625" style="20" customWidth="1"/>
    <col min="15" max="16384" width="9.28125" style="20" customWidth="1"/>
  </cols>
  <sheetData>
    <row r="1" spans="2:20" ht="20.25">
      <c r="B1" s="21"/>
      <c r="C1" s="93"/>
      <c r="D1" s="93"/>
      <c r="E1" s="93"/>
      <c r="F1" s="93"/>
      <c r="G1" s="112" t="s">
        <v>62</v>
      </c>
      <c r="H1" s="113"/>
      <c r="I1" s="113"/>
      <c r="J1" s="113"/>
      <c r="K1" s="113"/>
      <c r="L1" s="93"/>
      <c r="M1" s="93"/>
      <c r="N1" s="93"/>
      <c r="O1" s="93"/>
      <c r="P1" s="93"/>
      <c r="Q1" s="93"/>
      <c r="R1" s="93"/>
      <c r="S1" s="93"/>
      <c r="T1" s="93"/>
    </row>
    <row r="2" spans="2:20" ht="20.25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2:20" ht="18">
      <c r="B3" s="21"/>
      <c r="C3" s="23"/>
      <c r="D3" s="23"/>
      <c r="E3" s="21"/>
      <c r="F3" s="23"/>
      <c r="G3" s="23"/>
      <c r="H3" s="23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ht="18">
      <c r="B4" s="21"/>
      <c r="C4" s="23"/>
      <c r="D4" s="23" t="s">
        <v>1</v>
      </c>
      <c r="F4" s="23"/>
      <c r="G4" s="23"/>
      <c r="H4" s="23"/>
      <c r="I4" s="24" t="s">
        <v>2</v>
      </c>
      <c r="J4" s="21"/>
      <c r="K4" s="21"/>
      <c r="L4" s="21"/>
      <c r="M4" s="21"/>
      <c r="N4" s="21"/>
      <c r="O4" s="21"/>
      <c r="Q4" s="21"/>
      <c r="R4" s="21"/>
      <c r="S4" s="21"/>
      <c r="T4" s="21"/>
    </row>
    <row r="5" spans="2:20" ht="18">
      <c r="B5" s="21"/>
      <c r="C5" s="26"/>
      <c r="D5" s="26"/>
      <c r="E5" s="26"/>
      <c r="F5" s="26"/>
      <c r="G5" s="26"/>
      <c r="H5" s="26"/>
      <c r="I5" s="21"/>
      <c r="J5" s="21"/>
      <c r="K5" s="21"/>
      <c r="L5" s="21"/>
      <c r="M5" s="23"/>
      <c r="N5" s="23"/>
      <c r="O5" s="23"/>
      <c r="P5" s="23"/>
      <c r="Q5" s="23"/>
      <c r="R5" s="23"/>
      <c r="S5" s="21"/>
      <c r="T5" s="21"/>
    </row>
    <row r="6" spans="2:20" ht="15">
      <c r="B6" s="26"/>
      <c r="C6" s="27" t="s">
        <v>4</v>
      </c>
      <c r="D6" s="28" t="s">
        <v>63</v>
      </c>
      <c r="E6" s="110"/>
      <c r="F6" s="110"/>
      <c r="G6" s="29"/>
      <c r="H6" s="30" t="s">
        <v>5</v>
      </c>
      <c r="I6" s="92" t="s">
        <v>64</v>
      </c>
      <c r="J6" s="111"/>
      <c r="K6" s="111"/>
      <c r="L6" s="111"/>
      <c r="M6" s="111"/>
      <c r="N6" s="21"/>
      <c r="P6" s="21"/>
      <c r="Q6" s="111"/>
      <c r="R6" s="111"/>
      <c r="S6" s="111"/>
      <c r="T6" s="111"/>
    </row>
    <row r="7" spans="2:20" ht="15">
      <c r="B7" s="26"/>
      <c r="C7" s="31" t="s">
        <v>6</v>
      </c>
      <c r="D7" s="28" t="s">
        <v>66</v>
      </c>
      <c r="E7" s="110"/>
      <c r="F7" s="110"/>
      <c r="G7" s="29"/>
      <c r="H7" s="31" t="s">
        <v>7</v>
      </c>
      <c r="I7" s="92" t="s">
        <v>69</v>
      </c>
      <c r="J7" s="111"/>
      <c r="K7" s="111"/>
      <c r="L7" s="111"/>
      <c r="M7" s="111"/>
      <c r="N7" s="21"/>
      <c r="P7" s="21"/>
      <c r="Q7" s="111"/>
      <c r="R7" s="111"/>
      <c r="S7" s="111"/>
      <c r="T7" s="111"/>
    </row>
    <row r="8" spans="2:20" ht="15">
      <c r="B8" s="26"/>
      <c r="C8" s="27" t="s">
        <v>8</v>
      </c>
      <c r="D8" s="28" t="s">
        <v>65</v>
      </c>
      <c r="E8" s="110"/>
      <c r="F8" s="110"/>
      <c r="G8" s="29"/>
      <c r="H8" s="27" t="s">
        <v>9</v>
      </c>
      <c r="I8" s="92" t="s">
        <v>70</v>
      </c>
      <c r="J8" s="111"/>
      <c r="K8" s="111"/>
      <c r="L8" s="111"/>
      <c r="M8" s="111"/>
      <c r="N8" s="21"/>
      <c r="P8" s="21"/>
      <c r="Q8" s="111"/>
      <c r="R8" s="111"/>
      <c r="S8" s="111"/>
      <c r="T8" s="111"/>
    </row>
    <row r="9" spans="2:20" ht="15">
      <c r="B9" s="26"/>
      <c r="C9" s="31" t="s">
        <v>10</v>
      </c>
      <c r="D9" s="28" t="s">
        <v>67</v>
      </c>
      <c r="E9" s="110"/>
      <c r="F9" s="110"/>
      <c r="G9" s="29"/>
      <c r="H9" s="27" t="s">
        <v>11</v>
      </c>
      <c r="I9" s="92" t="s">
        <v>71</v>
      </c>
      <c r="J9" s="111"/>
      <c r="K9" s="111"/>
      <c r="L9" s="111"/>
      <c r="M9" s="111"/>
      <c r="N9" s="21"/>
      <c r="P9" s="21"/>
      <c r="Q9" s="111"/>
      <c r="R9" s="111"/>
      <c r="S9" s="111"/>
      <c r="T9" s="111"/>
    </row>
    <row r="10" spans="2:20" ht="15">
      <c r="B10" s="26"/>
      <c r="C10" s="31" t="s">
        <v>12</v>
      </c>
      <c r="D10" s="28" t="s">
        <v>68</v>
      </c>
      <c r="E10" s="110"/>
      <c r="F10" s="110"/>
      <c r="G10" s="29"/>
      <c r="H10" s="27" t="s">
        <v>13</v>
      </c>
      <c r="I10" s="92">
        <v>87507</v>
      </c>
      <c r="J10" s="111"/>
      <c r="K10" s="111"/>
      <c r="L10" s="111"/>
      <c r="M10" s="111"/>
      <c r="N10" s="21"/>
      <c r="P10" s="21"/>
      <c r="Q10" s="111"/>
      <c r="R10" s="111"/>
      <c r="S10" s="111"/>
      <c r="T10" s="111"/>
    </row>
    <row r="11" spans="2:20" ht="15">
      <c r="B11" s="26"/>
      <c r="C11" s="31" t="s">
        <v>7</v>
      </c>
      <c r="D11" s="28" t="s">
        <v>73</v>
      </c>
      <c r="E11" s="110"/>
      <c r="F11" s="110"/>
      <c r="G11" s="29"/>
      <c r="H11" s="27" t="s">
        <v>14</v>
      </c>
      <c r="I11" s="92" t="s">
        <v>74</v>
      </c>
      <c r="J11" s="111"/>
      <c r="K11" s="111"/>
      <c r="L11" s="111"/>
      <c r="M11" s="111"/>
      <c r="N11" s="21"/>
      <c r="P11" s="21"/>
      <c r="Q11" s="111"/>
      <c r="R11" s="111"/>
      <c r="S11" s="111"/>
      <c r="T11" s="111"/>
    </row>
    <row r="12" spans="2:20" ht="15">
      <c r="B12" s="26"/>
      <c r="C12" s="27" t="s">
        <v>9</v>
      </c>
      <c r="D12" s="28" t="s">
        <v>70</v>
      </c>
      <c r="E12" s="110"/>
      <c r="F12" s="110"/>
      <c r="G12" s="29"/>
      <c r="H12" s="27" t="s">
        <v>15</v>
      </c>
      <c r="I12" s="92"/>
      <c r="J12" s="111"/>
      <c r="K12" s="111"/>
      <c r="L12" s="111"/>
      <c r="M12" s="111"/>
      <c r="N12" s="21"/>
      <c r="P12" s="21"/>
      <c r="Q12" s="111"/>
      <c r="R12" s="111"/>
      <c r="S12" s="111"/>
      <c r="T12" s="111"/>
    </row>
    <row r="13" spans="2:20" ht="15">
      <c r="B13" s="26"/>
      <c r="C13" s="27" t="s">
        <v>11</v>
      </c>
      <c r="D13" s="28" t="s">
        <v>71</v>
      </c>
      <c r="E13" s="110"/>
      <c r="F13" s="110"/>
      <c r="G13" s="29"/>
      <c r="H13" s="29"/>
      <c r="I13" s="21"/>
      <c r="J13" s="21"/>
      <c r="K13" s="21"/>
      <c r="L13" s="21"/>
      <c r="M13" s="21"/>
      <c r="N13" s="21"/>
      <c r="P13" s="21"/>
      <c r="Q13" s="111"/>
      <c r="R13" s="111"/>
      <c r="S13" s="111"/>
      <c r="T13" s="111"/>
    </row>
    <row r="14" spans="2:20" ht="15">
      <c r="B14" s="26"/>
      <c r="C14" s="27" t="s">
        <v>13</v>
      </c>
      <c r="D14" s="28">
        <v>87507</v>
      </c>
      <c r="E14" s="110"/>
      <c r="F14" s="110"/>
      <c r="G14" s="29"/>
      <c r="H14" s="29"/>
      <c r="I14" s="21"/>
      <c r="J14" s="21"/>
      <c r="K14" s="21"/>
      <c r="L14" s="21"/>
      <c r="M14" s="21"/>
      <c r="N14" s="21"/>
      <c r="P14" s="21"/>
      <c r="Q14" s="111"/>
      <c r="R14" s="111"/>
      <c r="S14" s="111"/>
      <c r="T14" s="111"/>
    </row>
    <row r="15" spans="2:20" ht="15">
      <c r="B15" s="26"/>
      <c r="C15" s="27" t="s">
        <v>14</v>
      </c>
      <c r="D15" s="28" t="s">
        <v>72</v>
      </c>
      <c r="E15" s="110"/>
      <c r="F15" s="110"/>
      <c r="G15" s="29"/>
      <c r="H15" s="29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2:20" ht="15">
      <c r="B16" s="26"/>
      <c r="C16" s="27" t="s">
        <v>15</v>
      </c>
      <c r="D16" s="28"/>
      <c r="E16" s="110"/>
      <c r="F16" s="110"/>
      <c r="G16" s="27"/>
      <c r="H16" s="2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2:20" ht="15">
      <c r="B17" s="26"/>
      <c r="C17" s="27"/>
      <c r="D17" s="27"/>
      <c r="E17" s="28"/>
      <c r="F17" s="28"/>
      <c r="G17" s="27"/>
      <c r="H17" s="27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2:20" ht="18" customHeight="1">
      <c r="B18" s="26"/>
      <c r="C18" s="115" t="s">
        <v>16</v>
      </c>
      <c r="D18" s="115"/>
      <c r="E18" s="115"/>
      <c r="F18" s="115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2:20" ht="18" customHeight="1" thickBot="1">
      <c r="B19" s="26"/>
      <c r="C19" s="116"/>
      <c r="D19" s="116"/>
      <c r="E19" s="116"/>
      <c r="F19" s="116"/>
      <c r="G19" s="21"/>
      <c r="H19" s="21"/>
      <c r="I19" s="25" t="s">
        <v>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2:13" ht="14.25">
      <c r="B20" s="26"/>
      <c r="C20" s="26"/>
      <c r="D20" s="26"/>
      <c r="E20" s="26"/>
      <c r="F20" s="26"/>
      <c r="G20" s="26"/>
      <c r="H20" s="26"/>
      <c r="I20" s="26"/>
      <c r="K20" s="26"/>
      <c r="L20" s="26"/>
      <c r="M20" s="21"/>
    </row>
    <row r="21" spans="2:13" ht="15">
      <c r="B21" s="26"/>
      <c r="C21" s="27" t="s">
        <v>5</v>
      </c>
      <c r="D21" s="28" t="s">
        <v>75</v>
      </c>
      <c r="E21" s="26"/>
      <c r="F21" s="26"/>
      <c r="G21" s="26"/>
      <c r="H21" s="31" t="s">
        <v>4</v>
      </c>
      <c r="I21" s="28" t="s">
        <v>78</v>
      </c>
      <c r="J21" s="114"/>
      <c r="K21" s="114"/>
      <c r="L21" s="114"/>
      <c r="M21" s="114"/>
    </row>
    <row r="22" spans="2:13" ht="15">
      <c r="B22" s="26"/>
      <c r="C22" s="27" t="s">
        <v>17</v>
      </c>
      <c r="D22" s="120" t="s">
        <v>76</v>
      </c>
      <c r="E22" s="26"/>
      <c r="F22" s="26"/>
      <c r="G22" s="26"/>
      <c r="H22" s="31" t="s">
        <v>6</v>
      </c>
      <c r="I22" s="28" t="s">
        <v>79</v>
      </c>
      <c r="J22" s="114"/>
      <c r="K22" s="114"/>
      <c r="L22" s="114"/>
      <c r="M22" s="114"/>
    </row>
    <row r="23" spans="2:13" ht="15">
      <c r="B23" s="26"/>
      <c r="C23" s="27" t="s">
        <v>9</v>
      </c>
      <c r="D23" s="28" t="s">
        <v>70</v>
      </c>
      <c r="E23" s="26"/>
      <c r="F23" s="26"/>
      <c r="G23" s="26"/>
      <c r="H23" s="31" t="s">
        <v>8</v>
      </c>
      <c r="I23" s="28" t="s">
        <v>80</v>
      </c>
      <c r="J23" s="114"/>
      <c r="K23" s="114"/>
      <c r="L23" s="114"/>
      <c r="M23" s="114"/>
    </row>
    <row r="24" spans="2:13" ht="15">
      <c r="B24" s="26"/>
      <c r="C24" s="27" t="s">
        <v>11</v>
      </c>
      <c r="D24" s="28" t="s">
        <v>71</v>
      </c>
      <c r="E24" s="26"/>
      <c r="F24" s="26"/>
      <c r="G24" s="26"/>
      <c r="H24" s="31" t="s">
        <v>7</v>
      </c>
      <c r="I24" s="28" t="s">
        <v>81</v>
      </c>
      <c r="J24" s="114"/>
      <c r="K24" s="114"/>
      <c r="L24" s="114"/>
      <c r="M24" s="114"/>
    </row>
    <row r="25" spans="2:13" ht="15">
      <c r="B25" s="26"/>
      <c r="C25" s="27" t="s">
        <v>13</v>
      </c>
      <c r="D25" s="28">
        <v>87501</v>
      </c>
      <c r="E25" s="26"/>
      <c r="F25" s="26"/>
      <c r="G25" s="26"/>
      <c r="H25" s="27" t="s">
        <v>9</v>
      </c>
      <c r="I25" s="28" t="s">
        <v>70</v>
      </c>
      <c r="J25" s="114"/>
      <c r="K25" s="114"/>
      <c r="L25" s="114"/>
      <c r="M25" s="114"/>
    </row>
    <row r="26" spans="2:13" ht="15">
      <c r="B26" s="26"/>
      <c r="C26" s="27" t="s">
        <v>14</v>
      </c>
      <c r="D26" s="28" t="s">
        <v>77</v>
      </c>
      <c r="E26" s="26"/>
      <c r="F26" s="26"/>
      <c r="G26" s="26"/>
      <c r="H26" s="27" t="s">
        <v>11</v>
      </c>
      <c r="I26" s="28" t="s">
        <v>71</v>
      </c>
      <c r="J26" s="114"/>
      <c r="K26" s="114"/>
      <c r="L26" s="114"/>
      <c r="M26" s="114"/>
    </row>
    <row r="27" spans="2:13" ht="15">
      <c r="B27" s="26"/>
      <c r="C27" s="26"/>
      <c r="D27" s="26"/>
      <c r="E27" s="26"/>
      <c r="F27" s="26"/>
      <c r="G27" s="26"/>
      <c r="H27" s="27" t="s">
        <v>13</v>
      </c>
      <c r="I27" s="28">
        <v>87506</v>
      </c>
      <c r="J27" s="94"/>
      <c r="K27" s="94"/>
      <c r="L27" s="94"/>
      <c r="M27" s="94"/>
    </row>
    <row r="28" spans="2:9" ht="14.25">
      <c r="B28" s="26"/>
      <c r="H28" s="27" t="s">
        <v>14</v>
      </c>
      <c r="I28" s="95" t="s">
        <v>82</v>
      </c>
    </row>
    <row r="29" spans="2:9" ht="14.25">
      <c r="B29" s="26"/>
      <c r="H29" s="27" t="s">
        <v>15</v>
      </c>
      <c r="I29" s="95"/>
    </row>
    <row r="30" ht="14.25">
      <c r="B30" s="26"/>
    </row>
    <row r="31" spans="2:13" ht="15">
      <c r="B31" s="26"/>
      <c r="C31" s="1"/>
      <c r="D31" s="2" t="s">
        <v>28</v>
      </c>
      <c r="E31" s="3"/>
      <c r="F31" s="3"/>
      <c r="G31" s="3"/>
      <c r="H31" s="3"/>
      <c r="I31" s="3"/>
      <c r="J31" s="3"/>
      <c r="K31" s="3"/>
      <c r="L31" s="3"/>
      <c r="M31" s="4"/>
    </row>
    <row r="32" spans="2:13" ht="14.25">
      <c r="B32" s="26"/>
      <c r="C32" s="5"/>
      <c r="D32" s="6"/>
      <c r="E32" s="6"/>
      <c r="F32" s="6"/>
      <c r="G32" s="6"/>
      <c r="H32" s="6"/>
      <c r="I32" s="6"/>
      <c r="J32" s="6"/>
      <c r="K32" s="7" t="s">
        <v>34</v>
      </c>
      <c r="L32" s="90">
        <v>0</v>
      </c>
      <c r="M32" s="9"/>
    </row>
    <row r="33" spans="2:13" ht="14.25">
      <c r="B33" s="26"/>
      <c r="C33" s="5"/>
      <c r="D33" s="6"/>
      <c r="E33" s="6"/>
      <c r="F33" s="6"/>
      <c r="G33" s="6"/>
      <c r="H33" s="6"/>
      <c r="I33" s="6"/>
      <c r="J33" s="6"/>
      <c r="K33" s="7" t="s">
        <v>35</v>
      </c>
      <c r="L33" s="105">
        <f>'Monetary Contrubutions (B1)'!J8+'Loan Contributions (B3)'!J10</f>
        <v>11865</v>
      </c>
      <c r="M33" s="9"/>
    </row>
    <row r="34" spans="2:13" ht="14.25">
      <c r="B34" s="26"/>
      <c r="C34" s="5"/>
      <c r="D34" s="6"/>
      <c r="E34" s="6"/>
      <c r="F34" s="6"/>
      <c r="G34" s="6"/>
      <c r="H34" s="8"/>
      <c r="I34" s="6"/>
      <c r="J34" s="6"/>
      <c r="K34" s="7" t="s">
        <v>36</v>
      </c>
      <c r="L34" s="105">
        <f>'Expenditures (C)'!J9+'Loan Repayments (C1)'!E9</f>
        <v>7192.5</v>
      </c>
      <c r="M34" s="9"/>
    </row>
    <row r="35" spans="2:13" ht="18">
      <c r="B35" s="32"/>
      <c r="C35" s="5"/>
      <c r="D35" s="6"/>
      <c r="E35" s="6"/>
      <c r="F35" s="6"/>
      <c r="G35" s="6"/>
      <c r="H35" s="6"/>
      <c r="I35" s="6"/>
      <c r="J35" s="6"/>
      <c r="K35" s="7" t="s">
        <v>61</v>
      </c>
      <c r="L35" s="105">
        <f>L32+L33-L34</f>
        <v>4672.5</v>
      </c>
      <c r="M35" s="9"/>
    </row>
    <row r="36" spans="2:13" ht="18">
      <c r="B36" s="32"/>
      <c r="C36" s="5"/>
      <c r="D36" s="6"/>
      <c r="E36" s="6"/>
      <c r="F36" s="6"/>
      <c r="G36" s="6"/>
      <c r="H36" s="6"/>
      <c r="I36" s="6"/>
      <c r="J36" s="6"/>
      <c r="K36" s="7"/>
      <c r="L36" s="91"/>
      <c r="M36" s="9"/>
    </row>
    <row r="37" spans="1:13" ht="14.25">
      <c r="A37" s="21"/>
      <c r="B37" s="26"/>
      <c r="C37" s="5"/>
      <c r="D37" s="6"/>
      <c r="E37" s="6"/>
      <c r="F37" s="6"/>
      <c r="G37" s="6"/>
      <c r="H37" s="6"/>
      <c r="I37" s="6"/>
      <c r="J37" s="6"/>
      <c r="K37" s="7" t="s">
        <v>59</v>
      </c>
      <c r="L37" s="106"/>
      <c r="M37" s="9"/>
    </row>
    <row r="38" spans="1:13" ht="14.25">
      <c r="A38" s="21"/>
      <c r="B38" s="26"/>
      <c r="C38" s="5"/>
      <c r="D38" s="6"/>
      <c r="E38" s="6"/>
      <c r="F38" s="6"/>
      <c r="G38" s="6"/>
      <c r="H38" s="6"/>
      <c r="I38" s="6"/>
      <c r="J38" s="6"/>
      <c r="K38" s="7" t="s">
        <v>60</v>
      </c>
      <c r="L38" s="106">
        <f>$L$44</f>
        <v>0</v>
      </c>
      <c r="M38" s="9"/>
    </row>
    <row r="39" spans="1:13" ht="14.25">
      <c r="A39" s="21"/>
      <c r="B39" s="26"/>
      <c r="C39" s="5"/>
      <c r="D39" s="6"/>
      <c r="E39" s="6"/>
      <c r="F39" s="6"/>
      <c r="G39" s="6"/>
      <c r="H39" s="6"/>
      <c r="I39" s="6"/>
      <c r="J39" s="6"/>
      <c r="K39" s="7" t="s">
        <v>37</v>
      </c>
      <c r="L39" s="105">
        <f>'In-Kind Contributions (B2)'!$J$9</f>
        <v>0</v>
      </c>
      <c r="M39" s="9"/>
    </row>
    <row r="40" spans="1:13" ht="15">
      <c r="A40" s="21"/>
      <c r="B40" s="26"/>
      <c r="C40" s="10"/>
      <c r="D40" s="11"/>
      <c r="E40" s="12"/>
      <c r="F40" s="12"/>
      <c r="G40" s="13"/>
      <c r="H40" s="12"/>
      <c r="I40" s="12"/>
      <c r="J40" s="12"/>
      <c r="K40" s="12"/>
      <c r="L40" s="88"/>
      <c r="M40" s="14"/>
    </row>
    <row r="41" spans="1:13" ht="15">
      <c r="A41" s="21"/>
      <c r="B41" s="26"/>
      <c r="C41" s="33"/>
      <c r="D41" s="15" t="s">
        <v>50</v>
      </c>
      <c r="E41" s="34"/>
      <c r="F41" s="34"/>
      <c r="G41" s="34"/>
      <c r="H41" s="34"/>
      <c r="I41" s="34"/>
      <c r="J41" s="34"/>
      <c r="K41" s="34"/>
      <c r="L41" s="89"/>
      <c r="M41" s="35"/>
    </row>
    <row r="42" spans="1:13" ht="14.25">
      <c r="A42" s="21"/>
      <c r="B42" s="26"/>
      <c r="C42" s="16"/>
      <c r="E42" s="6"/>
      <c r="F42" s="26"/>
      <c r="G42" s="26"/>
      <c r="H42" s="26"/>
      <c r="I42" s="26"/>
      <c r="J42" s="26"/>
      <c r="K42" s="17" t="s">
        <v>29</v>
      </c>
      <c r="L42" s="90">
        <v>0</v>
      </c>
      <c r="M42" s="36"/>
    </row>
    <row r="43" spans="1:13" ht="14.25">
      <c r="A43" s="21"/>
      <c r="B43" s="26"/>
      <c r="C43" s="16"/>
      <c r="E43" s="6"/>
      <c r="F43" s="26"/>
      <c r="G43" s="26"/>
      <c r="H43" s="26"/>
      <c r="I43" s="26"/>
      <c r="J43" s="26"/>
      <c r="K43" s="17" t="s">
        <v>30</v>
      </c>
      <c r="L43" s="109"/>
      <c r="M43" s="36"/>
    </row>
    <row r="44" spans="1:13" ht="14.25">
      <c r="A44" s="21"/>
      <c r="B44" s="26"/>
      <c r="C44" s="16"/>
      <c r="E44" s="6"/>
      <c r="F44" s="26"/>
      <c r="G44" s="26"/>
      <c r="H44" s="26"/>
      <c r="I44" s="26"/>
      <c r="J44" s="26"/>
      <c r="K44" s="17" t="s">
        <v>31</v>
      </c>
      <c r="L44" s="109">
        <v>0</v>
      </c>
      <c r="M44" s="36"/>
    </row>
    <row r="45" spans="1:13" ht="14.25">
      <c r="A45" s="21"/>
      <c r="B45" s="26"/>
      <c r="C45" s="16"/>
      <c r="D45" s="6"/>
      <c r="E45" s="6"/>
      <c r="F45" s="26"/>
      <c r="G45" s="26"/>
      <c r="H45" s="26"/>
      <c r="I45" s="26"/>
      <c r="J45" s="26"/>
      <c r="K45" s="17" t="s">
        <v>32</v>
      </c>
      <c r="L45" s="109">
        <v>0</v>
      </c>
      <c r="M45" s="36"/>
    </row>
    <row r="46" spans="1:13" ht="14.25">
      <c r="A46" s="21"/>
      <c r="B46" s="26"/>
      <c r="C46" s="18"/>
      <c r="D46" s="12"/>
      <c r="E46" s="12"/>
      <c r="F46" s="37"/>
      <c r="G46" s="37"/>
      <c r="H46" s="37"/>
      <c r="I46" s="37"/>
      <c r="J46" s="37"/>
      <c r="K46" s="19" t="s">
        <v>33</v>
      </c>
      <c r="L46" s="107">
        <f>L42+L43-L44-L45</f>
        <v>0</v>
      </c>
      <c r="M46" s="38"/>
    </row>
  </sheetData>
  <sheetProtection/>
  <mergeCells count="35">
    <mergeCell ref="C18:F19"/>
    <mergeCell ref="J22:M22"/>
    <mergeCell ref="J23:M23"/>
    <mergeCell ref="J24:M24"/>
    <mergeCell ref="J21:M21"/>
    <mergeCell ref="G1:K1"/>
    <mergeCell ref="Q12:T12"/>
    <mergeCell ref="Q13:T13"/>
    <mergeCell ref="J26:M26"/>
    <mergeCell ref="J25:M25"/>
    <mergeCell ref="Q14:T14"/>
    <mergeCell ref="Q6:T6"/>
    <mergeCell ref="Q7:T7"/>
    <mergeCell ref="Q8:T8"/>
    <mergeCell ref="Q9:T9"/>
    <mergeCell ref="E6:F6"/>
    <mergeCell ref="J6:M6"/>
    <mergeCell ref="J7:M7"/>
    <mergeCell ref="J8:M8"/>
    <mergeCell ref="E7:F7"/>
    <mergeCell ref="E8:F8"/>
    <mergeCell ref="J9:M9"/>
    <mergeCell ref="J12:M12"/>
    <mergeCell ref="E15:F15"/>
    <mergeCell ref="E12:F12"/>
    <mergeCell ref="E13:F13"/>
    <mergeCell ref="E14:F14"/>
    <mergeCell ref="Q10:T10"/>
    <mergeCell ref="Q11:T11"/>
    <mergeCell ref="J10:M10"/>
    <mergeCell ref="J11:M11"/>
    <mergeCell ref="E16:F16"/>
    <mergeCell ref="E11:F11"/>
    <mergeCell ref="E9:F9"/>
    <mergeCell ref="E10:F10"/>
  </mergeCells>
  <printOptions/>
  <pageMargins left="0.7" right="0.7" top="0.75" bottom="0.59" header="0.3" footer="0.3"/>
  <pageSetup fitToHeight="1" fitToWidth="1" horizontalDpi="600" verticalDpi="600" orientation="landscape" paperSize="5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tabSelected="1" view="pageLayout" workbookViewId="0" topLeftCell="A1">
      <selection activeCell="J34" sqref="J34"/>
    </sheetView>
  </sheetViews>
  <sheetFormatPr defaultColWidth="7.00390625" defaultRowHeight="17.25" customHeight="1"/>
  <cols>
    <col min="1" max="1" width="9.7109375" style="39" customWidth="1"/>
    <col min="2" max="2" width="37.28125" style="40" customWidth="1"/>
    <col min="3" max="3" width="22.140625" style="47" customWidth="1"/>
    <col min="4" max="4" width="16.421875" style="42" customWidth="1"/>
    <col min="5" max="5" width="23.28125" style="40" customWidth="1"/>
    <col min="6" max="6" width="14.8515625" style="40" customWidth="1"/>
    <col min="7" max="7" width="9.28125" style="40" customWidth="1"/>
    <col min="8" max="8" width="7.421875" style="40" customWidth="1"/>
    <col min="9" max="9" width="16.00390625" style="40" customWidth="1"/>
    <col min="10" max="10" width="14.421875" style="101" customWidth="1"/>
    <col min="11" max="16384" width="7.00390625" style="40" customWidth="1"/>
  </cols>
  <sheetData>
    <row r="1" spans="3:9" ht="17.25" customHeight="1">
      <c r="C1" s="41"/>
      <c r="I1" s="43"/>
    </row>
    <row r="2" spans="3:9" ht="17.25" customHeight="1">
      <c r="C2" s="44"/>
      <c r="I2" s="64">
        <f>'[1]Filer Information'!D6</f>
        <v>0</v>
      </c>
    </row>
    <row r="3" spans="3:9" ht="17.25" customHeight="1">
      <c r="C3" s="44"/>
      <c r="D3" s="45"/>
      <c r="I3" s="64">
        <f>'[1]Filer Information'!D7</f>
        <v>0</v>
      </c>
    </row>
    <row r="4" ht="17.25" customHeight="1">
      <c r="I4" s="64">
        <f>'[1]Filer Information'!D8</f>
        <v>0</v>
      </c>
    </row>
    <row r="7" spans="1:4" ht="17.25" customHeight="1" thickBot="1">
      <c r="A7" s="39" t="s">
        <v>58</v>
      </c>
      <c r="C7" s="46"/>
      <c r="D7" s="45"/>
    </row>
    <row r="8" spans="7:10" ht="17.25" customHeight="1" thickBot="1">
      <c r="G8" s="62"/>
      <c r="H8" s="63"/>
      <c r="I8" s="48" t="s">
        <v>52</v>
      </c>
      <c r="J8" s="102">
        <f>SUBTOTAL(9,'Monetary Contrubutions (B1)'!$J$10:$J$65011)</f>
        <v>11865</v>
      </c>
    </row>
    <row r="9" spans="1:11" s="53" customFormat="1" ht="17.25" customHeight="1">
      <c r="A9" s="49" t="s">
        <v>18</v>
      </c>
      <c r="B9" s="49" t="s">
        <v>19</v>
      </c>
      <c r="C9" s="49" t="s">
        <v>20</v>
      </c>
      <c r="D9" s="50" t="s">
        <v>21</v>
      </c>
      <c r="E9" s="50" t="s">
        <v>22</v>
      </c>
      <c r="F9" s="50" t="s">
        <v>23</v>
      </c>
      <c r="G9" s="50" t="s">
        <v>24</v>
      </c>
      <c r="H9" s="50" t="s">
        <v>51</v>
      </c>
      <c r="I9" s="51" t="s">
        <v>25</v>
      </c>
      <c r="J9" s="103" t="s">
        <v>0</v>
      </c>
      <c r="K9" s="52"/>
    </row>
    <row r="10" spans="1:11" s="57" customFormat="1" ht="17.25" customHeight="1">
      <c r="A10" s="54">
        <v>39960</v>
      </c>
      <c r="B10" s="54"/>
      <c r="C10" s="54" t="s">
        <v>83</v>
      </c>
      <c r="D10" s="55" t="s">
        <v>84</v>
      </c>
      <c r="E10" s="55" t="s">
        <v>85</v>
      </c>
      <c r="F10" s="55" t="s">
        <v>86</v>
      </c>
      <c r="G10" s="55" t="s">
        <v>87</v>
      </c>
      <c r="H10" s="55">
        <v>81611</v>
      </c>
      <c r="I10" s="40" t="s">
        <v>88</v>
      </c>
      <c r="J10" s="101">
        <v>1000</v>
      </c>
      <c r="K10" s="56"/>
    </row>
    <row r="11" spans="1:11" s="57" customFormat="1" ht="17.25" customHeight="1">
      <c r="A11" s="54">
        <v>39984</v>
      </c>
      <c r="B11" s="54"/>
      <c r="C11" s="54" t="s">
        <v>97</v>
      </c>
      <c r="D11" s="55" t="s">
        <v>98</v>
      </c>
      <c r="E11" s="40" t="s">
        <v>99</v>
      </c>
      <c r="F11" s="55" t="s">
        <v>100</v>
      </c>
      <c r="G11" s="55" t="s">
        <v>91</v>
      </c>
      <c r="H11" s="55">
        <v>87106</v>
      </c>
      <c r="I11" s="40"/>
      <c r="J11" s="101">
        <v>50</v>
      </c>
      <c r="K11" s="56"/>
    </row>
    <row r="12" spans="1:11" s="57" customFormat="1" ht="17.25" customHeight="1">
      <c r="A12" s="39">
        <v>40001</v>
      </c>
      <c r="B12" s="54"/>
      <c r="C12" s="40" t="s">
        <v>101</v>
      </c>
      <c r="D12" s="40" t="s">
        <v>105</v>
      </c>
      <c r="E12" s="40" t="s">
        <v>111</v>
      </c>
      <c r="F12" s="40" t="s">
        <v>117</v>
      </c>
      <c r="G12" s="40" t="s">
        <v>119</v>
      </c>
      <c r="H12" s="40">
        <v>20877</v>
      </c>
      <c r="I12" s="55"/>
      <c r="J12" s="104">
        <v>50</v>
      </c>
      <c r="K12" s="56"/>
    </row>
    <row r="13" spans="1:11" s="57" customFormat="1" ht="17.25" customHeight="1">
      <c r="A13" s="39">
        <v>40022</v>
      </c>
      <c r="B13" s="54" t="s">
        <v>169</v>
      </c>
      <c r="C13" s="40" t="s">
        <v>164</v>
      </c>
      <c r="D13" s="40" t="s">
        <v>163</v>
      </c>
      <c r="E13" s="40" t="s">
        <v>165</v>
      </c>
      <c r="F13" s="40" t="s">
        <v>166</v>
      </c>
      <c r="G13" s="40" t="s">
        <v>167</v>
      </c>
      <c r="H13" s="40">
        <v>75025</v>
      </c>
      <c r="I13" s="55" t="s">
        <v>168</v>
      </c>
      <c r="J13" s="104">
        <v>3400</v>
      </c>
      <c r="K13" s="56"/>
    </row>
    <row r="14" spans="1:11" s="57" customFormat="1" ht="17.25" customHeight="1">
      <c r="A14" s="39">
        <v>40021</v>
      </c>
      <c r="B14" s="54"/>
      <c r="C14" s="40" t="s">
        <v>65</v>
      </c>
      <c r="D14" s="40" t="s">
        <v>161</v>
      </c>
      <c r="E14" s="40" t="s">
        <v>162</v>
      </c>
      <c r="F14" s="40" t="s">
        <v>70</v>
      </c>
      <c r="G14" s="40" t="s">
        <v>91</v>
      </c>
      <c r="H14" s="40">
        <v>87508</v>
      </c>
      <c r="I14" s="55"/>
      <c r="J14" s="104">
        <v>100</v>
      </c>
      <c r="K14" s="56"/>
    </row>
    <row r="15" spans="1:11" s="57" customFormat="1" ht="17.25" customHeight="1">
      <c r="A15" s="39">
        <v>40023</v>
      </c>
      <c r="B15" s="54" t="s">
        <v>159</v>
      </c>
      <c r="C15" s="40" t="s">
        <v>157</v>
      </c>
      <c r="D15" s="40" t="s">
        <v>98</v>
      </c>
      <c r="E15" s="40" t="s">
        <v>158</v>
      </c>
      <c r="F15" s="40" t="s">
        <v>70</v>
      </c>
      <c r="G15" s="40" t="s">
        <v>91</v>
      </c>
      <c r="H15" s="40">
        <v>87501</v>
      </c>
      <c r="I15" s="55" t="s">
        <v>160</v>
      </c>
      <c r="J15" s="104">
        <v>500</v>
      </c>
      <c r="K15" s="56"/>
    </row>
    <row r="16" spans="1:11" s="57" customFormat="1" ht="17.25" customHeight="1">
      <c r="A16" s="54">
        <v>40029</v>
      </c>
      <c r="B16" s="54" t="s">
        <v>89</v>
      </c>
      <c r="C16" s="54" t="s">
        <v>92</v>
      </c>
      <c r="D16" s="55" t="s">
        <v>93</v>
      </c>
      <c r="E16" s="55" t="s">
        <v>90</v>
      </c>
      <c r="F16" s="55" t="s">
        <v>70</v>
      </c>
      <c r="G16" s="55" t="s">
        <v>91</v>
      </c>
      <c r="H16" s="55">
        <v>87507</v>
      </c>
      <c r="I16" s="55" t="s">
        <v>2</v>
      </c>
      <c r="J16" s="104">
        <v>200</v>
      </c>
      <c r="K16" s="56"/>
    </row>
    <row r="17" spans="1:10" ht="17.25" customHeight="1">
      <c r="A17" s="39">
        <v>40032</v>
      </c>
      <c r="B17" s="54"/>
      <c r="C17" s="40" t="s">
        <v>102</v>
      </c>
      <c r="D17" s="40" t="s">
        <v>106</v>
      </c>
      <c r="E17" s="40" t="s">
        <v>112</v>
      </c>
      <c r="F17" s="40" t="s">
        <v>100</v>
      </c>
      <c r="G17" s="40" t="s">
        <v>91</v>
      </c>
      <c r="H17" s="40">
        <v>87114</v>
      </c>
      <c r="I17" s="55"/>
      <c r="J17" s="104">
        <v>60</v>
      </c>
    </row>
    <row r="18" spans="1:11" s="57" customFormat="1" ht="17.25" customHeight="1">
      <c r="A18" s="54">
        <v>40036</v>
      </c>
      <c r="B18" s="54"/>
      <c r="C18" s="54" t="s">
        <v>94</v>
      </c>
      <c r="D18" s="55" t="s">
        <v>95</v>
      </c>
      <c r="E18" s="55" t="s">
        <v>96</v>
      </c>
      <c r="F18" s="55" t="s">
        <v>70</v>
      </c>
      <c r="G18" s="55" t="s">
        <v>91</v>
      </c>
      <c r="H18" s="55">
        <v>87507</v>
      </c>
      <c r="I18" s="55"/>
      <c r="J18" s="104">
        <v>100</v>
      </c>
      <c r="K18" s="56"/>
    </row>
    <row r="19" spans="1:10" ht="17.25" customHeight="1">
      <c r="A19" s="54">
        <v>40037</v>
      </c>
      <c r="B19" s="54"/>
      <c r="C19" s="54" t="s">
        <v>121</v>
      </c>
      <c r="D19" s="55" t="s">
        <v>122</v>
      </c>
      <c r="E19" s="55" t="s">
        <v>123</v>
      </c>
      <c r="F19" s="55" t="s">
        <v>70</v>
      </c>
      <c r="G19" s="55" t="s">
        <v>91</v>
      </c>
      <c r="H19" s="55">
        <v>87507</v>
      </c>
      <c r="I19" s="55"/>
      <c r="J19" s="104">
        <v>20</v>
      </c>
    </row>
    <row r="20" spans="1:10" ht="17.25" customHeight="1">
      <c r="A20" s="54">
        <v>40037</v>
      </c>
      <c r="B20" s="54"/>
      <c r="C20" s="54" t="s">
        <v>124</v>
      </c>
      <c r="D20" s="55" t="s">
        <v>93</v>
      </c>
      <c r="E20" s="55" t="s">
        <v>125</v>
      </c>
      <c r="F20" s="55" t="s">
        <v>70</v>
      </c>
      <c r="G20" s="55" t="s">
        <v>91</v>
      </c>
      <c r="H20" s="55">
        <v>87508</v>
      </c>
      <c r="I20" s="55"/>
      <c r="J20" s="104">
        <v>100</v>
      </c>
    </row>
    <row r="21" spans="1:10" ht="17.25" customHeight="1">
      <c r="A21" s="54">
        <v>40039</v>
      </c>
      <c r="B21" s="54" t="s">
        <v>126</v>
      </c>
      <c r="C21" s="54" t="s">
        <v>127</v>
      </c>
      <c r="D21" s="55" t="s">
        <v>128</v>
      </c>
      <c r="E21" s="55" t="s">
        <v>129</v>
      </c>
      <c r="F21" s="55" t="s">
        <v>118</v>
      </c>
      <c r="G21" s="55" t="s">
        <v>91</v>
      </c>
      <c r="H21" s="55">
        <v>87701</v>
      </c>
      <c r="I21" s="55"/>
      <c r="J21" s="104">
        <v>100</v>
      </c>
    </row>
    <row r="22" spans="1:10" ht="17.25" customHeight="1">
      <c r="A22" s="54">
        <v>40039</v>
      </c>
      <c r="B22" s="54"/>
      <c r="C22" s="54" t="s">
        <v>140</v>
      </c>
      <c r="D22" s="55" t="s">
        <v>141</v>
      </c>
      <c r="E22" s="55" t="s">
        <v>142</v>
      </c>
      <c r="F22" s="55" t="s">
        <v>70</v>
      </c>
      <c r="G22" s="55" t="s">
        <v>91</v>
      </c>
      <c r="H22" s="55">
        <v>87507</v>
      </c>
      <c r="I22" s="55"/>
      <c r="J22" s="104">
        <v>100</v>
      </c>
    </row>
    <row r="23" spans="1:10" ht="17.25" customHeight="1">
      <c r="A23" s="54">
        <v>40040</v>
      </c>
      <c r="B23" s="54"/>
      <c r="C23" s="54" t="s">
        <v>143</v>
      </c>
      <c r="D23" s="55" t="s">
        <v>144</v>
      </c>
      <c r="E23" s="55" t="s">
        <v>145</v>
      </c>
      <c r="F23" s="55" t="s">
        <v>70</v>
      </c>
      <c r="G23" s="55" t="s">
        <v>91</v>
      </c>
      <c r="H23" s="55">
        <v>87506</v>
      </c>
      <c r="I23" s="55"/>
      <c r="J23" s="104">
        <v>100</v>
      </c>
    </row>
    <row r="24" spans="1:10" ht="17.25" customHeight="1">
      <c r="A24" s="54">
        <v>40041</v>
      </c>
      <c r="B24" s="54" t="s">
        <v>130</v>
      </c>
      <c r="C24" s="54" t="s">
        <v>131</v>
      </c>
      <c r="D24" s="55" t="s">
        <v>132</v>
      </c>
      <c r="E24" s="55" t="s">
        <v>133</v>
      </c>
      <c r="F24" s="55" t="s">
        <v>70</v>
      </c>
      <c r="G24" s="55" t="s">
        <v>91</v>
      </c>
      <c r="H24" s="55">
        <v>87508</v>
      </c>
      <c r="I24" s="55"/>
      <c r="J24" s="104">
        <v>100</v>
      </c>
    </row>
    <row r="25" spans="1:10" ht="17.25" customHeight="1">
      <c r="A25" s="39">
        <v>40042</v>
      </c>
      <c r="B25" s="54"/>
      <c r="C25" s="40" t="s">
        <v>103</v>
      </c>
      <c r="D25" s="40" t="s">
        <v>107</v>
      </c>
      <c r="E25" s="40" t="s">
        <v>113</v>
      </c>
      <c r="F25" s="40" t="s">
        <v>70</v>
      </c>
      <c r="G25" s="40" t="s">
        <v>91</v>
      </c>
      <c r="H25" s="40">
        <v>87124</v>
      </c>
      <c r="I25" s="55"/>
      <c r="J25" s="104">
        <v>20</v>
      </c>
    </row>
    <row r="26" spans="1:10" ht="17.25" customHeight="1">
      <c r="A26" s="39">
        <v>40042</v>
      </c>
      <c r="B26" s="54"/>
      <c r="C26" s="40" t="s">
        <v>104</v>
      </c>
      <c r="D26" s="40" t="s">
        <v>108</v>
      </c>
      <c r="E26" s="40" t="s">
        <v>114</v>
      </c>
      <c r="F26" s="40" t="s">
        <v>70</v>
      </c>
      <c r="G26" s="40" t="s">
        <v>91</v>
      </c>
      <c r="H26" s="40">
        <v>87504</v>
      </c>
      <c r="I26" s="55"/>
      <c r="J26" s="104">
        <v>100</v>
      </c>
    </row>
    <row r="27" spans="1:10" ht="17.25" customHeight="1">
      <c r="A27" s="39">
        <v>40042</v>
      </c>
      <c r="B27" s="54"/>
      <c r="C27" s="40" t="s">
        <v>134</v>
      </c>
      <c r="D27" s="40" t="s">
        <v>135</v>
      </c>
      <c r="E27" s="40" t="s">
        <v>136</v>
      </c>
      <c r="F27" s="40" t="s">
        <v>70</v>
      </c>
      <c r="G27" s="40" t="s">
        <v>91</v>
      </c>
      <c r="H27" s="40">
        <v>87502</v>
      </c>
      <c r="I27" s="55"/>
      <c r="J27" s="104">
        <v>60</v>
      </c>
    </row>
    <row r="28" spans="1:10" ht="17.25" customHeight="1">
      <c r="A28" s="39">
        <v>40042</v>
      </c>
      <c r="B28" s="54"/>
      <c r="C28" s="40" t="s">
        <v>83</v>
      </c>
      <c r="D28" s="40" t="s">
        <v>109</v>
      </c>
      <c r="E28" s="40" t="s">
        <v>115</v>
      </c>
      <c r="F28" s="40" t="s">
        <v>100</v>
      </c>
      <c r="G28" s="40" t="s">
        <v>91</v>
      </c>
      <c r="H28" s="40">
        <v>87108</v>
      </c>
      <c r="I28" s="55"/>
      <c r="J28" s="104">
        <v>20</v>
      </c>
    </row>
    <row r="29" spans="1:10" ht="17.25" customHeight="1">
      <c r="A29" s="39">
        <v>40043</v>
      </c>
      <c r="B29" s="54"/>
      <c r="C29" s="40" t="s">
        <v>138</v>
      </c>
      <c r="D29" s="40" t="s">
        <v>139</v>
      </c>
      <c r="E29" s="40" t="s">
        <v>137</v>
      </c>
      <c r="F29" s="40" t="s">
        <v>70</v>
      </c>
      <c r="G29" s="40" t="s">
        <v>91</v>
      </c>
      <c r="H29" s="40">
        <v>87501</v>
      </c>
      <c r="I29" s="55"/>
      <c r="J29" s="104">
        <v>20</v>
      </c>
    </row>
    <row r="30" spans="1:10" ht="17.25" customHeight="1">
      <c r="A30" s="39">
        <v>40043</v>
      </c>
      <c r="B30" s="54"/>
      <c r="C30" s="40" t="s">
        <v>151</v>
      </c>
      <c r="D30" s="40" t="s">
        <v>152</v>
      </c>
      <c r="E30" s="40" t="s">
        <v>153</v>
      </c>
      <c r="F30" s="40" t="s">
        <v>70</v>
      </c>
      <c r="G30" s="40" t="s">
        <v>91</v>
      </c>
      <c r="H30" s="40">
        <v>87507</v>
      </c>
      <c r="I30" s="55"/>
      <c r="J30" s="104">
        <v>40</v>
      </c>
    </row>
    <row r="31" spans="1:10" ht="17.25" customHeight="1">
      <c r="A31" s="39">
        <v>40044</v>
      </c>
      <c r="B31" s="54"/>
      <c r="C31" s="40" t="s">
        <v>92</v>
      </c>
      <c r="D31" s="40" t="s">
        <v>110</v>
      </c>
      <c r="E31" s="40" t="s">
        <v>116</v>
      </c>
      <c r="F31" s="40" t="s">
        <v>118</v>
      </c>
      <c r="G31" s="40" t="s">
        <v>120</v>
      </c>
      <c r="H31" s="40">
        <v>89149</v>
      </c>
      <c r="I31" s="55"/>
      <c r="J31" s="104">
        <v>25</v>
      </c>
    </row>
    <row r="32" spans="1:10" ht="17.25" customHeight="1">
      <c r="A32" s="54">
        <v>40044</v>
      </c>
      <c r="B32" s="54"/>
      <c r="C32" s="54" t="s">
        <v>146</v>
      </c>
      <c r="D32" s="55" t="s">
        <v>147</v>
      </c>
      <c r="E32" s="55" t="s">
        <v>148</v>
      </c>
      <c r="F32" s="55" t="s">
        <v>149</v>
      </c>
      <c r="G32" s="55" t="s">
        <v>150</v>
      </c>
      <c r="H32" s="55">
        <v>71730</v>
      </c>
      <c r="I32" s="55" t="s">
        <v>170</v>
      </c>
      <c r="J32" s="104">
        <v>500</v>
      </c>
    </row>
    <row r="33" spans="1:10" ht="17.25" customHeight="1">
      <c r="A33" s="54">
        <v>40065</v>
      </c>
      <c r="B33" s="54"/>
      <c r="C33" s="54" t="s">
        <v>154</v>
      </c>
      <c r="D33" s="55" t="s">
        <v>93</v>
      </c>
      <c r="E33" s="55" t="s">
        <v>156</v>
      </c>
      <c r="F33" s="55" t="s">
        <v>70</v>
      </c>
      <c r="G33" s="55"/>
      <c r="H33" s="55">
        <v>87501</v>
      </c>
      <c r="I33" s="55" t="s">
        <v>155</v>
      </c>
      <c r="J33" s="104">
        <v>5000</v>
      </c>
    </row>
    <row r="34" spans="1:10" ht="17.25" customHeight="1">
      <c r="A34" s="54">
        <v>40097</v>
      </c>
      <c r="B34" s="54"/>
      <c r="C34" s="54" t="s">
        <v>245</v>
      </c>
      <c r="D34" s="55" t="s">
        <v>246</v>
      </c>
      <c r="E34" s="121" t="s">
        <v>247</v>
      </c>
      <c r="F34" s="55" t="s">
        <v>70</v>
      </c>
      <c r="G34" s="55" t="s">
        <v>91</v>
      </c>
      <c r="H34" s="55">
        <v>87501</v>
      </c>
      <c r="I34" s="55"/>
      <c r="J34" s="104">
        <v>100</v>
      </c>
    </row>
    <row r="35" spans="1:10" ht="17.25" customHeight="1">
      <c r="A35" s="54"/>
      <c r="B35" s="54"/>
      <c r="C35" s="54"/>
      <c r="D35" s="55"/>
      <c r="E35" s="55"/>
      <c r="F35" s="55"/>
      <c r="G35" s="55"/>
      <c r="H35" s="55"/>
      <c r="I35" s="55"/>
      <c r="J35" s="104"/>
    </row>
    <row r="36" spans="1:10" ht="17.25" customHeight="1">
      <c r="A36" s="54"/>
      <c r="B36" s="54"/>
      <c r="C36" s="54"/>
      <c r="D36" s="55"/>
      <c r="E36" s="55"/>
      <c r="F36" s="55"/>
      <c r="G36" s="55"/>
      <c r="H36" s="55"/>
      <c r="I36" s="55"/>
      <c r="J36" s="104"/>
    </row>
    <row r="37" spans="1:8" ht="17.25" customHeight="1">
      <c r="A37" s="54"/>
      <c r="B37" s="54"/>
      <c r="C37" s="54"/>
      <c r="D37" s="55"/>
      <c r="E37" s="55"/>
      <c r="F37" s="55"/>
      <c r="G37" s="55"/>
      <c r="H37" s="55"/>
    </row>
    <row r="38" spans="1:10" ht="17.25" customHeight="1">
      <c r="A38" s="54"/>
      <c r="B38" s="54"/>
      <c r="C38" s="54"/>
      <c r="D38" s="55"/>
      <c r="E38" s="55"/>
      <c r="F38" s="55"/>
      <c r="G38" s="55"/>
      <c r="H38" s="55"/>
      <c r="I38" s="55"/>
      <c r="J38" s="104"/>
    </row>
    <row r="39" spans="1:8" ht="17.25" customHeight="1">
      <c r="A39" s="54"/>
      <c r="B39" s="54"/>
      <c r="C39" s="54"/>
      <c r="D39" s="55"/>
      <c r="E39" s="55"/>
      <c r="F39" s="55"/>
      <c r="G39" s="55"/>
      <c r="H39" s="55"/>
    </row>
    <row r="40" spans="1:4" ht="17.25" customHeight="1">
      <c r="A40" s="59"/>
      <c r="B40" s="57"/>
      <c r="D40" s="60"/>
    </row>
    <row r="41" ht="17.25" customHeight="1">
      <c r="D41" s="60"/>
    </row>
    <row r="44" ht="17.25" customHeight="1">
      <c r="C44" s="61"/>
    </row>
    <row r="54" ht="17.25" customHeight="1">
      <c r="L54" s="84"/>
    </row>
    <row r="55" ht="17.25" customHeight="1">
      <c r="L55" s="84"/>
    </row>
    <row r="56" ht="17.25" customHeight="1">
      <c r="L56" s="84"/>
    </row>
    <row r="57" ht="17.25" customHeight="1">
      <c r="L57" s="108"/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paperSize="5" scale="84" r:id="rId2"/>
  <headerFooter alignWithMargins="0">
    <oddHeader>&amp;C&amp;"Arial,Bold"&amp;14Monetary Contributions&amp;"Constantia,Regular"
</oddHeader>
    <oddFooter>&amp;R&amp;"Arial,Bold"&amp;11Monetary Contributions (B1)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view="pageLayout" workbookViewId="0" topLeftCell="A1">
      <selection activeCell="A1" sqref="A1"/>
    </sheetView>
  </sheetViews>
  <sheetFormatPr defaultColWidth="7.00390625" defaultRowHeight="17.25" customHeight="1"/>
  <cols>
    <col min="1" max="1" width="9.7109375" style="39" customWidth="1"/>
    <col min="2" max="2" width="22.8515625" style="40" customWidth="1"/>
    <col min="3" max="3" width="17.7109375" style="47" customWidth="1"/>
    <col min="4" max="4" width="16.421875" style="42" customWidth="1"/>
    <col min="5" max="5" width="18.140625" style="40" customWidth="1"/>
    <col min="6" max="6" width="16.28125" style="40" customWidth="1"/>
    <col min="7" max="7" width="8.8515625" style="40" customWidth="1"/>
    <col min="8" max="8" width="10.8515625" style="40" customWidth="1"/>
    <col min="9" max="9" width="17.7109375" style="40" customWidth="1"/>
    <col min="10" max="10" width="15.00390625" style="71" customWidth="1"/>
    <col min="11" max="16384" width="7.00390625" style="40" customWidth="1"/>
  </cols>
  <sheetData>
    <row r="1" spans="3:10" ht="17.25" customHeight="1">
      <c r="C1" s="41"/>
      <c r="J1" s="75"/>
    </row>
    <row r="2" spans="3:9" ht="17.25" customHeight="1">
      <c r="C2" s="44"/>
      <c r="I2" s="64" t="str">
        <f>'Filer Information'!D6</f>
        <v>Greg</v>
      </c>
    </row>
    <row r="3" spans="3:9" ht="17.25" customHeight="1">
      <c r="C3" s="44"/>
      <c r="D3" s="45"/>
      <c r="I3" s="64" t="str">
        <f>'Filer Information'!D7</f>
        <v>L</v>
      </c>
    </row>
    <row r="4" ht="17.25" customHeight="1">
      <c r="I4" s="64" t="str">
        <f>'Filer Information'!D8</f>
        <v>Solano</v>
      </c>
    </row>
    <row r="8" spans="1:4" ht="17.25" customHeight="1" thickBot="1">
      <c r="A8" s="39" t="s">
        <v>58</v>
      </c>
      <c r="C8" s="46"/>
      <c r="D8" s="45"/>
    </row>
    <row r="9" spans="8:10" ht="17.25" customHeight="1" thickBot="1">
      <c r="H9" s="62"/>
      <c r="I9" s="48" t="s">
        <v>53</v>
      </c>
      <c r="J9" s="72">
        <f>SUBTOTAL(9,'In-Kind Contributions (B2)'!$J$11:$J$65002)</f>
        <v>0</v>
      </c>
    </row>
    <row r="10" spans="1:11" s="53" customFormat="1" ht="17.25" customHeight="1">
      <c r="A10" s="49" t="s">
        <v>18</v>
      </c>
      <c r="B10" s="49" t="s">
        <v>19</v>
      </c>
      <c r="C10" s="49" t="s">
        <v>20</v>
      </c>
      <c r="D10" s="50" t="s">
        <v>21</v>
      </c>
      <c r="E10" s="50" t="s">
        <v>22</v>
      </c>
      <c r="F10" s="50" t="s">
        <v>23</v>
      </c>
      <c r="G10" s="50" t="s">
        <v>24</v>
      </c>
      <c r="H10" s="50" t="s">
        <v>51</v>
      </c>
      <c r="I10" s="64" t="s">
        <v>25</v>
      </c>
      <c r="J10" s="76" t="s">
        <v>0</v>
      </c>
      <c r="K10" s="52"/>
    </row>
    <row r="11" spans="1:11" s="57" customFormat="1" ht="17.25" customHeight="1">
      <c r="A11" s="54"/>
      <c r="B11" s="54"/>
      <c r="C11" s="54"/>
      <c r="D11" s="55"/>
      <c r="E11" s="55"/>
      <c r="F11" s="55"/>
      <c r="G11" s="55"/>
      <c r="H11" s="55"/>
      <c r="I11" s="40"/>
      <c r="J11" s="71"/>
      <c r="K11" s="56"/>
    </row>
    <row r="12" spans="1:11" s="57" customFormat="1" ht="17.25" customHeight="1">
      <c r="A12" s="54"/>
      <c r="B12" s="54"/>
      <c r="C12" s="54"/>
      <c r="D12" s="55"/>
      <c r="E12" s="55"/>
      <c r="F12" s="55"/>
      <c r="G12" s="55"/>
      <c r="H12" s="55"/>
      <c r="I12" s="55"/>
      <c r="J12" s="74"/>
      <c r="K12" s="56"/>
    </row>
    <row r="13" spans="1:11" s="57" customFormat="1" ht="17.25" customHeight="1">
      <c r="A13" s="54"/>
      <c r="B13" s="54"/>
      <c r="C13" s="54"/>
      <c r="D13" s="55"/>
      <c r="E13" s="55"/>
      <c r="F13" s="55"/>
      <c r="G13" s="55"/>
      <c r="H13" s="55"/>
      <c r="I13" s="55"/>
      <c r="J13" s="74"/>
      <c r="K13" s="56"/>
    </row>
    <row r="14" spans="1:10" ht="17.25" customHeight="1">
      <c r="A14" s="54"/>
      <c r="B14" s="54"/>
      <c r="C14" s="54"/>
      <c r="D14" s="55"/>
      <c r="E14" s="55"/>
      <c r="F14" s="55"/>
      <c r="G14" s="55"/>
      <c r="H14" s="55"/>
      <c r="I14" s="55"/>
      <c r="J14" s="74"/>
    </row>
    <row r="15" spans="1:10" ht="17.25" customHeight="1">
      <c r="A15" s="54"/>
      <c r="B15" s="54"/>
      <c r="C15" s="54"/>
      <c r="D15" s="55"/>
      <c r="E15" s="55"/>
      <c r="F15" s="55"/>
      <c r="G15" s="55"/>
      <c r="H15" s="55"/>
      <c r="I15" s="55"/>
      <c r="J15" s="74"/>
    </row>
    <row r="16" spans="1:10" ht="17.25" customHeight="1">
      <c r="A16" s="54"/>
      <c r="B16" s="54"/>
      <c r="C16" s="54"/>
      <c r="D16" s="55"/>
      <c r="E16" s="55"/>
      <c r="F16" s="55"/>
      <c r="G16" s="55"/>
      <c r="H16" s="55"/>
      <c r="I16" s="55"/>
      <c r="J16" s="74"/>
    </row>
    <row r="17" spans="1:10" ht="17.25" customHeight="1">
      <c r="A17" s="54"/>
      <c r="B17" s="54"/>
      <c r="C17" s="54"/>
      <c r="D17" s="55"/>
      <c r="E17" s="55"/>
      <c r="F17" s="55"/>
      <c r="G17" s="55"/>
      <c r="H17" s="55"/>
      <c r="I17" s="55"/>
      <c r="J17" s="74"/>
    </row>
    <row r="18" spans="1:10" ht="17.25" customHeight="1">
      <c r="A18" s="54"/>
      <c r="B18" s="54"/>
      <c r="C18" s="54"/>
      <c r="D18" s="55"/>
      <c r="E18" s="55"/>
      <c r="F18" s="55"/>
      <c r="G18" s="55"/>
      <c r="H18" s="55"/>
      <c r="I18" s="55"/>
      <c r="J18" s="74"/>
    </row>
    <row r="19" spans="1:10" ht="17.25" customHeight="1">
      <c r="A19" s="54"/>
      <c r="B19" s="54"/>
      <c r="C19" s="54"/>
      <c r="D19" s="55"/>
      <c r="E19" s="55"/>
      <c r="F19" s="55"/>
      <c r="G19" s="55"/>
      <c r="H19" s="55"/>
      <c r="I19" s="55"/>
      <c r="J19" s="74"/>
    </row>
    <row r="20" spans="1:10" ht="17.25" customHeight="1">
      <c r="A20" s="54"/>
      <c r="B20" s="54"/>
      <c r="C20" s="54"/>
      <c r="D20" s="55"/>
      <c r="E20" s="55"/>
      <c r="F20" s="55"/>
      <c r="G20" s="55"/>
      <c r="H20" s="55"/>
      <c r="I20" s="55"/>
      <c r="J20" s="74"/>
    </row>
    <row r="21" spans="1:10" ht="17.25" customHeight="1">
      <c r="A21" s="54"/>
      <c r="B21" s="54"/>
      <c r="C21" s="54"/>
      <c r="D21" s="55"/>
      <c r="E21" s="55"/>
      <c r="F21" s="55"/>
      <c r="G21" s="55"/>
      <c r="H21" s="55"/>
      <c r="I21" s="55"/>
      <c r="J21" s="74"/>
    </row>
    <row r="22" spans="1:10" ht="17.25" customHeight="1">
      <c r="A22" s="54"/>
      <c r="B22" s="54"/>
      <c r="C22" s="54"/>
      <c r="D22" s="55"/>
      <c r="E22" s="55"/>
      <c r="F22" s="55"/>
      <c r="G22" s="55"/>
      <c r="H22" s="55"/>
      <c r="I22" s="55"/>
      <c r="J22" s="74"/>
    </row>
    <row r="23" spans="1:10" ht="17.25" customHeight="1">
      <c r="A23" s="54"/>
      <c r="B23" s="54"/>
      <c r="C23" s="54"/>
      <c r="D23" s="55"/>
      <c r="E23" s="55"/>
      <c r="F23" s="55"/>
      <c r="G23" s="55"/>
      <c r="H23" s="55"/>
      <c r="I23" s="55"/>
      <c r="J23" s="74"/>
    </row>
    <row r="24" spans="1:10" ht="17.25" customHeight="1">
      <c r="A24" s="54"/>
      <c r="B24" s="54"/>
      <c r="C24" s="54"/>
      <c r="D24" s="55"/>
      <c r="E24" s="55"/>
      <c r="F24" s="55"/>
      <c r="G24" s="55"/>
      <c r="H24" s="55"/>
      <c r="I24" s="55"/>
      <c r="J24" s="74"/>
    </row>
    <row r="25" spans="1:10" ht="17.25" customHeight="1">
      <c r="A25" s="54"/>
      <c r="B25" s="54"/>
      <c r="C25" s="54"/>
      <c r="D25" s="55"/>
      <c r="E25" s="55"/>
      <c r="F25" s="55"/>
      <c r="G25" s="55"/>
      <c r="H25" s="55"/>
      <c r="I25" s="55"/>
      <c r="J25" s="74"/>
    </row>
    <row r="26" spans="1:8" ht="17.25" customHeight="1">
      <c r="A26" s="54"/>
      <c r="B26" s="54"/>
      <c r="C26" s="54"/>
      <c r="D26" s="55"/>
      <c r="E26" s="55"/>
      <c r="F26" s="55"/>
      <c r="G26" s="55"/>
      <c r="H26" s="55"/>
    </row>
    <row r="27" spans="1:10" ht="17.25" customHeight="1">
      <c r="A27" s="54"/>
      <c r="B27" s="54"/>
      <c r="C27" s="54"/>
      <c r="D27" s="55"/>
      <c r="E27" s="55"/>
      <c r="F27" s="55"/>
      <c r="G27" s="55"/>
      <c r="H27" s="55"/>
      <c r="I27" s="55"/>
      <c r="J27" s="74"/>
    </row>
    <row r="28" spans="1:10" ht="17.25" customHeight="1">
      <c r="A28" s="54"/>
      <c r="B28" s="54"/>
      <c r="C28" s="54"/>
      <c r="D28" s="55"/>
      <c r="E28" s="55"/>
      <c r="F28" s="55"/>
      <c r="G28" s="55"/>
      <c r="H28" s="55"/>
      <c r="I28" s="55"/>
      <c r="J28" s="74"/>
    </row>
    <row r="29" spans="1:10" ht="17.25" customHeight="1">
      <c r="A29" s="54"/>
      <c r="B29" s="54"/>
      <c r="C29" s="54"/>
      <c r="D29" s="55"/>
      <c r="E29" s="55"/>
      <c r="F29" s="55"/>
      <c r="G29" s="55"/>
      <c r="H29" s="55"/>
      <c r="I29" s="55"/>
      <c r="J29" s="74"/>
    </row>
    <row r="30" spans="1:8" ht="17.25" customHeight="1">
      <c r="A30" s="54"/>
      <c r="B30" s="54"/>
      <c r="C30" s="54"/>
      <c r="D30" s="55"/>
      <c r="E30" s="55"/>
      <c r="F30" s="55"/>
      <c r="G30" s="55"/>
      <c r="H30" s="55"/>
    </row>
    <row r="31" spans="1:4" ht="17.25" customHeight="1">
      <c r="A31" s="59"/>
      <c r="B31" s="57"/>
      <c r="D31" s="60"/>
    </row>
    <row r="32" ht="17.25" customHeight="1">
      <c r="D32" s="60"/>
    </row>
    <row r="35" ht="12">
      <c r="C35" s="61"/>
    </row>
    <row r="36" ht="12"/>
    <row r="37" ht="12"/>
    <row r="38" ht="12"/>
    <row r="39" ht="12"/>
    <row r="40" ht="12"/>
    <row r="41" ht="12"/>
    <row r="42" ht="12"/>
    <row r="43" ht="12">
      <c r="L43" s="84"/>
    </row>
    <row r="44" ht="12">
      <c r="L44" s="84"/>
    </row>
    <row r="45" ht="12">
      <c r="L45" s="84"/>
    </row>
    <row r="46" ht="12">
      <c r="L46" s="108"/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</sheetData>
  <sheetProtection/>
  <printOptions/>
  <pageMargins left="0.7" right="0.7" top="0.75" bottom="0.75" header="0.3" footer="0.3"/>
  <pageSetup fitToHeight="1" fitToWidth="1" horizontalDpi="600" verticalDpi="600" orientation="landscape" paperSize="5" r:id="rId2"/>
  <headerFooter alignWithMargins="0">
    <oddHeader>&amp;C&amp;"Arial,Bold"&amp;14In-Kind Contributions</oddHeader>
    <oddFooter>&amp;R&amp;"Arial,Bold"&amp;11In-Kind Contributions (B2)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view="pageLayout" workbookViewId="0" topLeftCell="A1">
      <selection activeCell="A1" sqref="A1"/>
    </sheetView>
  </sheetViews>
  <sheetFormatPr defaultColWidth="9.28125" defaultRowHeight="12.75"/>
  <cols>
    <col min="1" max="1" width="9.28125" style="39" customWidth="1"/>
    <col min="2" max="2" width="18.7109375" style="40" customWidth="1"/>
    <col min="3" max="3" width="15.7109375" style="40" customWidth="1"/>
    <col min="4" max="4" width="16.421875" style="40" customWidth="1"/>
    <col min="5" max="5" width="14.421875" style="40" customWidth="1"/>
    <col min="6" max="6" width="12.421875" style="40" customWidth="1"/>
    <col min="7" max="7" width="9.28125" style="40" customWidth="1"/>
    <col min="8" max="8" width="9.140625" style="40" customWidth="1"/>
    <col min="9" max="9" width="19.00390625" style="40" customWidth="1"/>
    <col min="10" max="10" width="13.00390625" style="71" customWidth="1"/>
    <col min="11" max="16384" width="9.28125" style="40" customWidth="1"/>
  </cols>
  <sheetData>
    <row r="1" spans="3:10" ht="12">
      <c r="C1" s="41"/>
      <c r="D1" s="42"/>
      <c r="J1" s="75"/>
    </row>
    <row r="2" spans="3:9" ht="12">
      <c r="C2" s="44"/>
      <c r="D2" s="42"/>
      <c r="I2" s="64">
        <f>'[1]Filer Information'!D6</f>
        <v>0</v>
      </c>
    </row>
    <row r="3" spans="3:9" ht="12">
      <c r="C3" s="44"/>
      <c r="D3" s="45"/>
      <c r="I3" s="64">
        <f>'[1]Filer Information'!D7</f>
        <v>0</v>
      </c>
    </row>
    <row r="4" ht="12">
      <c r="I4" s="64">
        <f>'[1]Filer Information'!D8</f>
        <v>0</v>
      </c>
    </row>
    <row r="8" spans="1:10" ht="12">
      <c r="A8" s="54"/>
      <c r="B8" s="54"/>
      <c r="C8" s="54"/>
      <c r="D8" s="55"/>
      <c r="E8" s="55"/>
      <c r="F8" s="55"/>
      <c r="G8" s="55"/>
      <c r="H8" s="55"/>
      <c r="I8" s="55"/>
      <c r="J8" s="74"/>
    </row>
    <row r="9" spans="1:4" ht="12.75" thickBot="1">
      <c r="A9" s="39" t="s">
        <v>58</v>
      </c>
      <c r="C9" s="46"/>
      <c r="D9" s="45"/>
    </row>
    <row r="10" spans="3:10" ht="12.75" thickBot="1">
      <c r="C10" s="47"/>
      <c r="D10" s="42"/>
      <c r="G10" s="62"/>
      <c r="H10" s="63"/>
      <c r="I10" s="48" t="s">
        <v>54</v>
      </c>
      <c r="J10" s="72">
        <f>SUBTOTAL(9,'Loan Contributions (B3)'!$J$12:$J$65000)</f>
        <v>0</v>
      </c>
    </row>
    <row r="11" spans="1:10" s="64" customFormat="1" ht="12">
      <c r="A11" s="49" t="s">
        <v>18</v>
      </c>
      <c r="B11" s="49" t="s">
        <v>19</v>
      </c>
      <c r="C11" s="49" t="s">
        <v>20</v>
      </c>
      <c r="D11" s="50" t="s">
        <v>21</v>
      </c>
      <c r="E11" s="50" t="s">
        <v>22</v>
      </c>
      <c r="F11" s="50" t="s">
        <v>23</v>
      </c>
      <c r="G11" s="50" t="s">
        <v>24</v>
      </c>
      <c r="H11" s="50" t="s">
        <v>51</v>
      </c>
      <c r="I11" s="64" t="s">
        <v>25</v>
      </c>
      <c r="J11" s="73" t="s">
        <v>0</v>
      </c>
    </row>
    <row r="12" spans="1:8" ht="12">
      <c r="A12" s="54"/>
      <c r="B12" s="54"/>
      <c r="C12" s="54"/>
      <c r="D12" s="55"/>
      <c r="E12" s="55"/>
      <c r="F12" s="55"/>
      <c r="G12" s="55"/>
      <c r="H12" s="55"/>
    </row>
    <row r="13" spans="1:10" ht="12">
      <c r="A13" s="54"/>
      <c r="B13" s="54"/>
      <c r="C13" s="54"/>
      <c r="D13" s="55"/>
      <c r="E13" s="55"/>
      <c r="F13" s="55"/>
      <c r="G13" s="55"/>
      <c r="H13" s="55"/>
      <c r="I13" s="55"/>
      <c r="J13" s="74"/>
    </row>
    <row r="14" spans="1:10" ht="12">
      <c r="A14" s="54"/>
      <c r="B14" s="54"/>
      <c r="C14" s="54"/>
      <c r="D14" s="55"/>
      <c r="E14" s="55"/>
      <c r="F14" s="55"/>
      <c r="G14" s="55"/>
      <c r="H14" s="55"/>
      <c r="I14" s="55"/>
      <c r="J14" s="74"/>
    </row>
    <row r="15" spans="1:10" ht="12">
      <c r="A15" s="54"/>
      <c r="B15" s="54"/>
      <c r="C15" s="54"/>
      <c r="D15" s="55"/>
      <c r="E15" s="55"/>
      <c r="F15" s="55"/>
      <c r="G15" s="55"/>
      <c r="H15" s="55"/>
      <c r="I15" s="55"/>
      <c r="J15" s="74"/>
    </row>
    <row r="16" spans="1:10" ht="12">
      <c r="A16" s="54"/>
      <c r="B16" s="54"/>
      <c r="C16" s="54"/>
      <c r="D16" s="55"/>
      <c r="E16" s="55"/>
      <c r="F16" s="55"/>
      <c r="G16" s="55"/>
      <c r="H16" s="55"/>
      <c r="I16" s="55"/>
      <c r="J16" s="74"/>
    </row>
    <row r="17" spans="1:10" ht="12">
      <c r="A17" s="54"/>
      <c r="B17" s="54"/>
      <c r="C17" s="54"/>
      <c r="D17" s="55"/>
      <c r="E17" s="55"/>
      <c r="F17" s="55"/>
      <c r="G17" s="55"/>
      <c r="H17" s="55"/>
      <c r="I17" s="55"/>
      <c r="J17" s="74"/>
    </row>
    <row r="18" spans="1:10" ht="12">
      <c r="A18" s="54"/>
      <c r="B18" s="54"/>
      <c r="C18" s="54"/>
      <c r="D18" s="55"/>
      <c r="E18" s="55"/>
      <c r="F18" s="55"/>
      <c r="G18" s="55"/>
      <c r="H18" s="55"/>
      <c r="I18" s="55"/>
      <c r="J18" s="74"/>
    </row>
    <row r="19" spans="1:10" ht="12">
      <c r="A19" s="54"/>
      <c r="B19" s="54"/>
      <c r="C19" s="54"/>
      <c r="D19" s="55"/>
      <c r="E19" s="55"/>
      <c r="F19" s="55"/>
      <c r="G19" s="55"/>
      <c r="H19" s="55"/>
      <c r="I19" s="55"/>
      <c r="J19" s="74"/>
    </row>
    <row r="20" spans="1:10" ht="12">
      <c r="A20" s="54"/>
      <c r="B20" s="54"/>
      <c r="C20" s="54"/>
      <c r="D20" s="55"/>
      <c r="E20" s="55"/>
      <c r="F20" s="55"/>
      <c r="G20" s="55"/>
      <c r="H20" s="55"/>
      <c r="I20" s="55"/>
      <c r="J20" s="74"/>
    </row>
    <row r="21" spans="1:10" ht="12">
      <c r="A21" s="54"/>
      <c r="B21" s="54"/>
      <c r="C21" s="54"/>
      <c r="D21" s="55"/>
      <c r="E21" s="55"/>
      <c r="F21" s="55"/>
      <c r="G21" s="55"/>
      <c r="H21" s="55"/>
      <c r="I21" s="55"/>
      <c r="J21" s="74"/>
    </row>
    <row r="22" spans="1:10" ht="12">
      <c r="A22" s="54"/>
      <c r="B22" s="54"/>
      <c r="C22" s="54"/>
      <c r="D22" s="55"/>
      <c r="E22" s="55"/>
      <c r="F22" s="55"/>
      <c r="G22" s="55"/>
      <c r="H22" s="55"/>
      <c r="I22" s="55"/>
      <c r="J22" s="74"/>
    </row>
    <row r="23" spans="1:10" ht="12">
      <c r="A23" s="54"/>
      <c r="B23" s="54"/>
      <c r="C23" s="54"/>
      <c r="D23" s="55"/>
      <c r="E23" s="55"/>
      <c r="F23" s="55"/>
      <c r="G23" s="55"/>
      <c r="H23" s="55"/>
      <c r="I23" s="55"/>
      <c r="J23" s="74"/>
    </row>
    <row r="24" spans="1:10" ht="12">
      <c r="A24" s="54"/>
      <c r="B24" s="54"/>
      <c r="C24" s="54"/>
      <c r="D24" s="55"/>
      <c r="E24" s="55"/>
      <c r="F24" s="55"/>
      <c r="G24" s="55"/>
      <c r="H24" s="55"/>
      <c r="I24" s="55"/>
      <c r="J24" s="74"/>
    </row>
    <row r="25" spans="1:10" ht="12">
      <c r="A25" s="54"/>
      <c r="B25" s="54"/>
      <c r="C25" s="54"/>
      <c r="D25" s="55"/>
      <c r="E25" s="55"/>
      <c r="F25" s="55"/>
      <c r="G25" s="55"/>
      <c r="H25" s="55"/>
      <c r="I25" s="55"/>
      <c r="J25" s="74"/>
    </row>
    <row r="26" spans="1:8" ht="12">
      <c r="A26" s="54"/>
      <c r="B26" s="54"/>
      <c r="C26" s="54"/>
      <c r="D26" s="55"/>
      <c r="E26" s="55"/>
      <c r="F26" s="55"/>
      <c r="G26" s="55"/>
      <c r="H26" s="55"/>
    </row>
    <row r="27" spans="1:10" ht="12">
      <c r="A27" s="54"/>
      <c r="B27" s="54"/>
      <c r="C27" s="54"/>
      <c r="D27" s="55"/>
      <c r="E27" s="55"/>
      <c r="F27" s="55"/>
      <c r="G27" s="55"/>
      <c r="H27" s="55"/>
      <c r="I27" s="55"/>
      <c r="J27" s="74"/>
    </row>
    <row r="28" spans="1:8" ht="12">
      <c r="A28" s="54"/>
      <c r="B28" s="54"/>
      <c r="C28" s="54"/>
      <c r="D28" s="55"/>
      <c r="E28" s="55"/>
      <c r="F28" s="55"/>
      <c r="G28" s="55"/>
      <c r="H28" s="55"/>
    </row>
    <row r="29" spans="1:4" ht="12">
      <c r="A29" s="59"/>
      <c r="B29" s="57"/>
      <c r="C29" s="47"/>
      <c r="D29" s="60"/>
    </row>
    <row r="43" ht="12">
      <c r="L43" s="84"/>
    </row>
    <row r="44" ht="12">
      <c r="L44" s="84"/>
    </row>
    <row r="45" ht="12">
      <c r="L45" s="84"/>
    </row>
    <row r="46" ht="12">
      <c r="L46" s="108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r:id="rId2"/>
  <headerFooter alignWithMargins="0">
    <oddHeader xml:space="preserve">&amp;C&amp;"Arial,Bold"&amp;14Loan Contributions </oddHeader>
    <oddFooter>&amp;R&amp;"Arial,Bold"&amp;11Loan Contributions (B3)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6"/>
  <sheetViews>
    <sheetView showGridLines="0" view="pageLayout" workbookViewId="0" topLeftCell="A1">
      <selection activeCell="A1" sqref="A1"/>
    </sheetView>
  </sheetViews>
  <sheetFormatPr defaultColWidth="9.28125" defaultRowHeight="12.75"/>
  <cols>
    <col min="1" max="1" width="9.28125" style="39" customWidth="1"/>
    <col min="2" max="2" width="27.28125" style="40" customWidth="1"/>
    <col min="3" max="4" width="16.421875" style="40" customWidth="1"/>
    <col min="5" max="5" width="19.8515625" style="40" customWidth="1"/>
    <col min="6" max="6" width="10.421875" style="40" customWidth="1"/>
    <col min="7" max="7" width="9.28125" style="40" customWidth="1"/>
    <col min="8" max="8" width="10.28125" style="40" customWidth="1"/>
    <col min="9" max="9" width="14.28125" style="40" customWidth="1"/>
    <col min="10" max="10" width="11.421875" style="71" customWidth="1"/>
    <col min="11" max="16384" width="9.28125" style="40" customWidth="1"/>
  </cols>
  <sheetData>
    <row r="2" spans="3:10" ht="12">
      <c r="C2" s="41"/>
      <c r="D2" s="42"/>
      <c r="I2" s="64" t="str">
        <f>'Filer Information'!D6</f>
        <v>Greg</v>
      </c>
      <c r="J2" s="75"/>
    </row>
    <row r="3" spans="3:9" ht="12">
      <c r="C3" s="44"/>
      <c r="D3" s="42"/>
      <c r="I3" s="64" t="str">
        <f>'Filer Information'!D7</f>
        <v>L</v>
      </c>
    </row>
    <row r="4" spans="3:9" ht="12">
      <c r="C4" s="44"/>
      <c r="D4" s="45"/>
      <c r="I4" s="64" t="str">
        <f>'Filer Information'!D8</f>
        <v>Solano</v>
      </c>
    </row>
    <row r="5" spans="3:4" ht="12">
      <c r="C5" s="46"/>
      <c r="D5" s="45"/>
    </row>
    <row r="8" spans="1:8" ht="12">
      <c r="A8" s="54"/>
      <c r="B8" s="54"/>
      <c r="C8" s="54"/>
      <c r="D8" s="55"/>
      <c r="E8" s="55"/>
      <c r="F8" s="55"/>
      <c r="G8" s="55"/>
      <c r="H8" s="55"/>
    </row>
    <row r="9" spans="1:10" ht="12.75" thickBot="1">
      <c r="A9" s="54"/>
      <c r="B9" s="54"/>
      <c r="C9" s="54"/>
      <c r="D9" s="55"/>
      <c r="E9" s="55"/>
      <c r="F9" s="55"/>
      <c r="G9" s="55"/>
      <c r="H9" s="55"/>
      <c r="I9" s="55"/>
      <c r="J9" s="74"/>
    </row>
    <row r="10" spans="3:10" ht="12.75" thickBot="1">
      <c r="C10" s="47"/>
      <c r="D10" s="42"/>
      <c r="G10" s="62"/>
      <c r="H10" s="63"/>
      <c r="I10" s="48" t="s">
        <v>55</v>
      </c>
      <c r="J10" s="72">
        <f>SUBTOTAL(9,'Loans Forgiven (B4)'!$J$12:$J$65000)</f>
        <v>0</v>
      </c>
    </row>
    <row r="11" spans="1:10" s="64" customFormat="1" ht="12">
      <c r="A11" s="49" t="s">
        <v>18</v>
      </c>
      <c r="B11" s="49" t="s">
        <v>19</v>
      </c>
      <c r="C11" s="49" t="s">
        <v>20</v>
      </c>
      <c r="D11" s="50" t="s">
        <v>21</v>
      </c>
      <c r="E11" s="50" t="s">
        <v>22</v>
      </c>
      <c r="F11" s="50" t="s">
        <v>23</v>
      </c>
      <c r="G11" s="50" t="s">
        <v>24</v>
      </c>
      <c r="H11" s="50" t="s">
        <v>51</v>
      </c>
      <c r="I11" s="64" t="s">
        <v>26</v>
      </c>
      <c r="J11" s="73" t="s">
        <v>0</v>
      </c>
    </row>
    <row r="12" spans="1:10" ht="12">
      <c r="A12" s="54"/>
      <c r="B12" s="54"/>
      <c r="C12" s="54"/>
      <c r="D12" s="55"/>
      <c r="E12" s="55"/>
      <c r="F12" s="55"/>
      <c r="G12" s="55"/>
      <c r="H12" s="55"/>
      <c r="I12" s="55"/>
      <c r="J12" s="74"/>
    </row>
    <row r="13" spans="1:10" ht="12">
      <c r="A13" s="54"/>
      <c r="B13" s="54"/>
      <c r="C13" s="54"/>
      <c r="D13" s="55"/>
      <c r="E13" s="55"/>
      <c r="F13" s="55"/>
      <c r="G13" s="55"/>
      <c r="H13" s="55"/>
      <c r="I13" s="55"/>
      <c r="J13" s="74"/>
    </row>
    <row r="14" spans="1:10" ht="12">
      <c r="A14" s="54"/>
      <c r="B14" s="54"/>
      <c r="C14" s="54"/>
      <c r="D14" s="55"/>
      <c r="E14" s="55"/>
      <c r="F14" s="55"/>
      <c r="G14" s="55"/>
      <c r="H14" s="55"/>
      <c r="I14" s="55"/>
      <c r="J14" s="74"/>
    </row>
    <row r="15" spans="1:10" ht="12">
      <c r="A15" s="54"/>
      <c r="B15" s="54"/>
      <c r="C15" s="54"/>
      <c r="D15" s="55"/>
      <c r="E15" s="55"/>
      <c r="F15" s="55"/>
      <c r="G15" s="55"/>
      <c r="H15" s="55"/>
      <c r="I15" s="55"/>
      <c r="J15" s="74"/>
    </row>
    <row r="16" spans="1:10" ht="12">
      <c r="A16" s="54"/>
      <c r="B16" s="54"/>
      <c r="C16" s="54"/>
      <c r="D16" s="55"/>
      <c r="E16" s="55"/>
      <c r="F16" s="55"/>
      <c r="G16" s="55"/>
      <c r="H16" s="55"/>
      <c r="I16" s="55"/>
      <c r="J16" s="74"/>
    </row>
    <row r="17" spans="1:10" ht="12">
      <c r="A17" s="54"/>
      <c r="B17" s="54"/>
      <c r="C17" s="54"/>
      <c r="D17" s="55"/>
      <c r="E17" s="55"/>
      <c r="F17" s="55"/>
      <c r="G17" s="55"/>
      <c r="H17" s="55"/>
      <c r="I17" s="55"/>
      <c r="J17" s="74"/>
    </row>
    <row r="18" spans="1:10" ht="12">
      <c r="A18" s="54"/>
      <c r="B18" s="54"/>
      <c r="C18" s="54"/>
      <c r="D18" s="55"/>
      <c r="E18" s="55"/>
      <c r="F18" s="55"/>
      <c r="G18" s="55"/>
      <c r="H18" s="55"/>
      <c r="I18" s="55"/>
      <c r="J18" s="74"/>
    </row>
    <row r="19" spans="1:10" ht="12">
      <c r="A19" s="54"/>
      <c r="B19" s="54"/>
      <c r="C19" s="54"/>
      <c r="D19" s="55"/>
      <c r="E19" s="55"/>
      <c r="F19" s="55"/>
      <c r="G19" s="55"/>
      <c r="H19" s="55"/>
      <c r="I19" s="55"/>
      <c r="J19" s="74"/>
    </row>
    <row r="20" spans="1:10" ht="12">
      <c r="A20" s="54"/>
      <c r="B20" s="54"/>
      <c r="C20" s="54"/>
      <c r="D20" s="55"/>
      <c r="E20" s="55"/>
      <c r="F20" s="55"/>
      <c r="G20" s="55"/>
      <c r="H20" s="55"/>
      <c r="I20" s="55"/>
      <c r="J20" s="74"/>
    </row>
    <row r="21" spans="1:10" ht="12">
      <c r="A21" s="54"/>
      <c r="B21" s="54"/>
      <c r="C21" s="54"/>
      <c r="D21" s="55"/>
      <c r="E21" s="55"/>
      <c r="F21" s="55"/>
      <c r="G21" s="55"/>
      <c r="H21" s="55"/>
      <c r="I21" s="55"/>
      <c r="J21" s="74"/>
    </row>
    <row r="22" spans="1:10" ht="12">
      <c r="A22" s="54"/>
      <c r="B22" s="54"/>
      <c r="C22" s="54"/>
      <c r="D22" s="55"/>
      <c r="E22" s="55"/>
      <c r="F22" s="55"/>
      <c r="G22" s="55"/>
      <c r="H22" s="55"/>
      <c r="I22" s="55"/>
      <c r="J22" s="74"/>
    </row>
    <row r="23" spans="1:10" ht="12">
      <c r="A23" s="54"/>
      <c r="B23" s="54"/>
      <c r="C23" s="54"/>
      <c r="D23" s="55"/>
      <c r="E23" s="55"/>
      <c r="F23" s="55"/>
      <c r="G23" s="55"/>
      <c r="H23" s="55"/>
      <c r="I23" s="55"/>
      <c r="J23" s="74"/>
    </row>
    <row r="24" spans="1:10" ht="12">
      <c r="A24" s="54"/>
      <c r="B24" s="54"/>
      <c r="C24" s="54"/>
      <c r="D24" s="55"/>
      <c r="E24" s="55"/>
      <c r="F24" s="55"/>
      <c r="G24" s="55"/>
      <c r="H24" s="55"/>
      <c r="I24" s="55"/>
      <c r="J24" s="74"/>
    </row>
    <row r="25" spans="1:10" ht="12">
      <c r="A25" s="54"/>
      <c r="B25" s="54"/>
      <c r="C25" s="54"/>
      <c r="D25" s="55"/>
      <c r="E25" s="55"/>
      <c r="F25" s="55"/>
      <c r="G25" s="55"/>
      <c r="H25" s="55"/>
      <c r="I25" s="55"/>
      <c r="J25" s="74"/>
    </row>
    <row r="26" spans="1:10" ht="12">
      <c r="A26" s="54"/>
      <c r="B26" s="54"/>
      <c r="C26" s="54"/>
      <c r="D26" s="55"/>
      <c r="E26" s="55"/>
      <c r="F26" s="55"/>
      <c r="G26" s="55"/>
      <c r="H26" s="55"/>
      <c r="I26" s="55"/>
      <c r="J26" s="74"/>
    </row>
    <row r="27" spans="1:8" ht="12">
      <c r="A27" s="54"/>
      <c r="B27" s="54"/>
      <c r="C27" s="54"/>
      <c r="D27" s="55"/>
      <c r="E27" s="55"/>
      <c r="F27" s="55"/>
      <c r="G27" s="55"/>
      <c r="H27" s="55"/>
    </row>
    <row r="28" spans="1:10" ht="12">
      <c r="A28" s="54"/>
      <c r="B28" s="54"/>
      <c r="C28" s="54"/>
      <c r="D28" s="55"/>
      <c r="E28" s="55"/>
      <c r="F28" s="55"/>
      <c r="G28" s="55"/>
      <c r="H28" s="55"/>
      <c r="I28" s="55"/>
      <c r="J28" s="74"/>
    </row>
    <row r="29" spans="1:8" ht="12">
      <c r="A29" s="54"/>
      <c r="B29" s="54"/>
      <c r="C29" s="54"/>
      <c r="D29" s="55"/>
      <c r="E29" s="55"/>
      <c r="F29" s="55"/>
      <c r="G29" s="55"/>
      <c r="H29" s="55"/>
    </row>
    <row r="30" spans="1:4" ht="12">
      <c r="A30" s="59"/>
      <c r="B30" s="57"/>
      <c r="C30" s="47"/>
      <c r="D30" s="60"/>
    </row>
    <row r="43" ht="12">
      <c r="L43" s="84"/>
    </row>
    <row r="44" ht="12">
      <c r="L44" s="84"/>
    </row>
    <row r="45" ht="12">
      <c r="L45" s="84"/>
    </row>
    <row r="46" ht="12">
      <c r="L46" s="108"/>
    </row>
  </sheetData>
  <sheetProtection/>
  <printOptions/>
  <pageMargins left="0.7" right="0.7" top="0.75" bottom="0.75" header="0.3" footer="0.3"/>
  <pageSetup horizontalDpi="300" verticalDpi="300" orientation="landscape" paperSize="5" scale="94" r:id="rId2"/>
  <headerFooter alignWithMargins="0">
    <oddHeader>&amp;C&amp;"Arial,Bold"&amp;14Loans Forgiven</oddHeader>
    <oddFooter>&amp;R&amp;"Arial,Bold"&amp;11Loans Forgiven (B4)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2"/>
  <sheetViews>
    <sheetView showGridLines="0" view="pageLayout" workbookViewId="0" topLeftCell="A4">
      <selection activeCell="I21" sqref="I21"/>
    </sheetView>
  </sheetViews>
  <sheetFormatPr defaultColWidth="9.28125" defaultRowHeight="12.75"/>
  <cols>
    <col min="1" max="1" width="8.8515625" style="39" customWidth="1"/>
    <col min="2" max="2" width="23.00390625" style="40" customWidth="1"/>
    <col min="3" max="3" width="12.7109375" style="40" customWidth="1"/>
    <col min="4" max="4" width="13.28125" style="40" customWidth="1"/>
    <col min="5" max="5" width="21.7109375" style="40" customWidth="1"/>
    <col min="6" max="6" width="12.140625" style="40" customWidth="1"/>
    <col min="7" max="7" width="9.28125" style="40" customWidth="1"/>
    <col min="8" max="8" width="10.28125" style="40" customWidth="1"/>
    <col min="9" max="9" width="61.7109375" style="40" customWidth="1"/>
    <col min="10" max="10" width="11.421875" style="71" customWidth="1"/>
    <col min="11" max="16384" width="9.28125" style="40" customWidth="1"/>
  </cols>
  <sheetData>
    <row r="2" spans="3:10" ht="12">
      <c r="C2" s="41"/>
      <c r="D2" s="42"/>
      <c r="I2" s="96" t="str">
        <f>'Filer Information'!D6</f>
        <v>Greg</v>
      </c>
      <c r="J2" s="77"/>
    </row>
    <row r="3" spans="3:9" ht="12">
      <c r="C3" s="44"/>
      <c r="D3" s="42"/>
      <c r="I3" s="96" t="str">
        <f>'Filer Information'!D7</f>
        <v>L</v>
      </c>
    </row>
    <row r="4" spans="3:9" ht="12">
      <c r="C4" s="44"/>
      <c r="D4" s="45"/>
      <c r="I4" s="96" t="str">
        <f>'Filer Information'!D8</f>
        <v>Solano</v>
      </c>
    </row>
    <row r="5" spans="3:4" ht="14.25" customHeight="1">
      <c r="C5" s="46"/>
      <c r="D5" s="45"/>
    </row>
    <row r="8" spans="1:10" ht="12.75" thickBot="1">
      <c r="A8" s="54"/>
      <c r="B8" s="54"/>
      <c r="C8" s="54"/>
      <c r="D8" s="55"/>
      <c r="E8" s="55"/>
      <c r="F8" s="55"/>
      <c r="G8" s="55"/>
      <c r="H8" s="55"/>
      <c r="J8" s="78"/>
    </row>
    <row r="9" spans="3:10" ht="12.75" thickBot="1">
      <c r="C9" s="47"/>
      <c r="D9" s="42"/>
      <c r="G9" s="62"/>
      <c r="H9" s="63"/>
      <c r="I9" s="48" t="s">
        <v>56</v>
      </c>
      <c r="J9" s="72">
        <f>SUBTOTAL(9,'Expenditures (C)'!J$11:$J$65006)</f>
        <v>7192.5</v>
      </c>
    </row>
    <row r="10" spans="1:10" s="64" customFormat="1" ht="12">
      <c r="A10" s="49" t="s">
        <v>18</v>
      </c>
      <c r="B10" s="49" t="s">
        <v>19</v>
      </c>
      <c r="C10" s="49" t="s">
        <v>20</v>
      </c>
      <c r="D10" s="50" t="s">
        <v>21</v>
      </c>
      <c r="E10" s="50" t="s">
        <v>22</v>
      </c>
      <c r="F10" s="50" t="s">
        <v>23</v>
      </c>
      <c r="G10" s="50" t="s">
        <v>24</v>
      </c>
      <c r="H10" s="50" t="s">
        <v>51</v>
      </c>
      <c r="I10" s="64" t="s">
        <v>27</v>
      </c>
      <c r="J10" s="73" t="s">
        <v>0</v>
      </c>
    </row>
    <row r="11" spans="1:10" ht="12">
      <c r="A11" s="54">
        <v>40001</v>
      </c>
      <c r="B11" s="54" t="s">
        <v>180</v>
      </c>
      <c r="C11" s="54"/>
      <c r="D11" s="55"/>
      <c r="E11" s="55"/>
      <c r="F11" s="55" t="s">
        <v>175</v>
      </c>
      <c r="G11" s="55" t="s">
        <v>91</v>
      </c>
      <c r="H11" s="55">
        <v>87532</v>
      </c>
      <c r="I11" s="40" t="s">
        <v>181</v>
      </c>
      <c r="J11" s="71">
        <v>20</v>
      </c>
    </row>
    <row r="12" spans="1:10" ht="12">
      <c r="A12" s="54">
        <v>40006</v>
      </c>
      <c r="B12" s="54" t="s">
        <v>173</v>
      </c>
      <c r="C12" s="54"/>
      <c r="D12" s="55"/>
      <c r="E12" s="55" t="s">
        <v>174</v>
      </c>
      <c r="F12" s="55" t="s">
        <v>175</v>
      </c>
      <c r="G12" s="55" t="s">
        <v>91</v>
      </c>
      <c r="H12" s="55">
        <v>87532</v>
      </c>
      <c r="I12" s="40" t="s">
        <v>176</v>
      </c>
      <c r="J12" s="79">
        <v>175</v>
      </c>
    </row>
    <row r="13" spans="1:10" ht="12">
      <c r="A13" s="54">
        <v>40007</v>
      </c>
      <c r="B13" s="54"/>
      <c r="C13" s="54" t="s">
        <v>65</v>
      </c>
      <c r="D13" s="55" t="s">
        <v>63</v>
      </c>
      <c r="E13" s="55" t="s">
        <v>171</v>
      </c>
      <c r="F13" s="55" t="s">
        <v>70</v>
      </c>
      <c r="G13" s="55" t="s">
        <v>91</v>
      </c>
      <c r="H13" s="55">
        <v>87507</v>
      </c>
      <c r="I13" s="55" t="s">
        <v>172</v>
      </c>
      <c r="J13" s="79">
        <v>118</v>
      </c>
    </row>
    <row r="14" spans="1:10" ht="12">
      <c r="A14" s="54">
        <v>40009</v>
      </c>
      <c r="B14" s="54" t="s">
        <v>177</v>
      </c>
      <c r="C14" s="54"/>
      <c r="D14" s="55"/>
      <c r="E14" s="40" t="s">
        <v>178</v>
      </c>
      <c r="F14" s="55" t="s">
        <v>70</v>
      </c>
      <c r="G14" s="55" t="s">
        <v>91</v>
      </c>
      <c r="H14" s="55">
        <v>87501</v>
      </c>
      <c r="I14" s="55" t="s">
        <v>179</v>
      </c>
      <c r="J14" s="79">
        <v>72.77</v>
      </c>
    </row>
    <row r="15" spans="1:10" ht="12">
      <c r="A15" s="54">
        <v>40015</v>
      </c>
      <c r="B15" s="54" t="s">
        <v>182</v>
      </c>
      <c r="C15" s="54"/>
      <c r="D15" s="55"/>
      <c r="E15" s="40" t="s">
        <v>183</v>
      </c>
      <c r="F15" s="55" t="s">
        <v>70</v>
      </c>
      <c r="G15" s="55" t="s">
        <v>91</v>
      </c>
      <c r="H15" s="55">
        <v>87501</v>
      </c>
      <c r="I15" s="55" t="s">
        <v>184</v>
      </c>
      <c r="J15" s="79">
        <v>90</v>
      </c>
    </row>
    <row r="16" spans="1:10" ht="12">
      <c r="A16" s="54">
        <v>40015</v>
      </c>
      <c r="B16" s="54" t="s">
        <v>185</v>
      </c>
      <c r="C16" s="54"/>
      <c r="D16" s="55"/>
      <c r="E16" s="40" t="s">
        <v>220</v>
      </c>
      <c r="F16" s="55" t="s">
        <v>70</v>
      </c>
      <c r="G16" s="55" t="s">
        <v>91</v>
      </c>
      <c r="H16" s="55">
        <v>87507</v>
      </c>
      <c r="I16" s="55" t="s">
        <v>186</v>
      </c>
      <c r="J16" s="79">
        <v>235.88</v>
      </c>
    </row>
    <row r="17" spans="1:10" ht="12">
      <c r="A17" s="54">
        <v>40021</v>
      </c>
      <c r="B17" s="54" t="s">
        <v>242</v>
      </c>
      <c r="C17" s="54"/>
      <c r="D17" s="55"/>
      <c r="E17" s="40" t="s">
        <v>76</v>
      </c>
      <c r="F17" s="55" t="s">
        <v>70</v>
      </c>
      <c r="G17" s="55" t="s">
        <v>91</v>
      </c>
      <c r="H17" s="55">
        <v>87501</v>
      </c>
      <c r="I17" s="55" t="s">
        <v>243</v>
      </c>
      <c r="J17" s="79">
        <v>27</v>
      </c>
    </row>
    <row r="18" spans="1:10" ht="12">
      <c r="A18" s="54">
        <v>40021</v>
      </c>
      <c r="B18" s="54"/>
      <c r="C18" s="54" t="s">
        <v>187</v>
      </c>
      <c r="D18" s="55" t="s">
        <v>188</v>
      </c>
      <c r="E18" s="55" t="s">
        <v>222</v>
      </c>
      <c r="F18" s="55" t="s">
        <v>70</v>
      </c>
      <c r="G18" s="55" t="s">
        <v>91</v>
      </c>
      <c r="H18" s="55">
        <v>87507</v>
      </c>
      <c r="I18" s="55" t="s">
        <v>189</v>
      </c>
      <c r="J18" s="79">
        <v>486.58</v>
      </c>
    </row>
    <row r="19" spans="1:10" ht="12">
      <c r="A19" s="54">
        <v>40022</v>
      </c>
      <c r="B19" s="54" t="s">
        <v>194</v>
      </c>
      <c r="C19" s="54" t="s">
        <v>192</v>
      </c>
      <c r="D19" s="55" t="s">
        <v>190</v>
      </c>
      <c r="E19" s="40" t="s">
        <v>193</v>
      </c>
      <c r="F19" s="55" t="s">
        <v>100</v>
      </c>
      <c r="G19" s="55" t="s">
        <v>91</v>
      </c>
      <c r="H19" s="55">
        <v>87199</v>
      </c>
      <c r="I19" s="55" t="s">
        <v>191</v>
      </c>
      <c r="J19" s="79">
        <v>275</v>
      </c>
    </row>
    <row r="20" spans="1:10" ht="12">
      <c r="A20" s="54">
        <v>40023</v>
      </c>
      <c r="B20" s="54" t="s">
        <v>197</v>
      </c>
      <c r="C20" s="54"/>
      <c r="D20" s="55"/>
      <c r="E20" s="55" t="s">
        <v>199</v>
      </c>
      <c r="F20" s="55" t="s">
        <v>70</v>
      </c>
      <c r="G20" s="55" t="s">
        <v>91</v>
      </c>
      <c r="H20" s="55">
        <v>87501</v>
      </c>
      <c r="I20" s="55" t="s">
        <v>198</v>
      </c>
      <c r="J20" s="79">
        <v>359.2</v>
      </c>
    </row>
    <row r="21" spans="1:10" ht="12">
      <c r="A21" s="54">
        <v>40023</v>
      </c>
      <c r="B21" s="54"/>
      <c r="C21" s="54" t="s">
        <v>65</v>
      </c>
      <c r="D21" s="55" t="s">
        <v>203</v>
      </c>
      <c r="E21" s="55" t="s">
        <v>204</v>
      </c>
      <c r="F21" s="55" t="s">
        <v>70</v>
      </c>
      <c r="G21" s="55" t="s">
        <v>91</v>
      </c>
      <c r="H21" s="55">
        <v>87507</v>
      </c>
      <c r="I21" s="55" t="s">
        <v>248</v>
      </c>
      <c r="J21" s="79">
        <v>499.32</v>
      </c>
    </row>
    <row r="22" spans="1:10" ht="12">
      <c r="A22" s="54">
        <v>40028</v>
      </c>
      <c r="B22" s="54"/>
      <c r="C22" s="54" t="s">
        <v>65</v>
      </c>
      <c r="D22" s="55" t="s">
        <v>195</v>
      </c>
      <c r="E22" s="55" t="s">
        <v>171</v>
      </c>
      <c r="F22" s="55" t="s">
        <v>70</v>
      </c>
      <c r="G22" s="55" t="s">
        <v>91</v>
      </c>
      <c r="H22" s="55">
        <v>87507</v>
      </c>
      <c r="I22" s="55" t="s">
        <v>196</v>
      </c>
      <c r="J22" s="79">
        <v>462.74</v>
      </c>
    </row>
    <row r="23" spans="1:10" ht="12">
      <c r="A23" s="54">
        <v>40033</v>
      </c>
      <c r="B23" s="54" t="s">
        <v>205</v>
      </c>
      <c r="C23" s="54"/>
      <c r="D23" s="55"/>
      <c r="E23" s="40" t="s">
        <v>221</v>
      </c>
      <c r="F23" s="55" t="s">
        <v>206</v>
      </c>
      <c r="G23" s="55" t="s">
        <v>91</v>
      </c>
      <c r="H23" s="55">
        <v>87520</v>
      </c>
      <c r="I23" s="55" t="s">
        <v>207</v>
      </c>
      <c r="J23" s="79">
        <v>10</v>
      </c>
    </row>
    <row r="24" spans="1:10" ht="12">
      <c r="A24" s="54">
        <v>40035</v>
      </c>
      <c r="B24" s="54"/>
      <c r="C24" s="54" t="s">
        <v>200</v>
      </c>
      <c r="D24" s="55" t="s">
        <v>132</v>
      </c>
      <c r="E24" s="55" t="s">
        <v>201</v>
      </c>
      <c r="F24" s="55" t="s">
        <v>70</v>
      </c>
      <c r="G24" s="55" t="s">
        <v>91</v>
      </c>
      <c r="H24" s="55">
        <v>87508</v>
      </c>
      <c r="I24" s="55" t="s">
        <v>202</v>
      </c>
      <c r="J24" s="79">
        <v>224.82</v>
      </c>
    </row>
    <row r="25" spans="1:10" ht="12">
      <c r="A25" s="54">
        <v>40035</v>
      </c>
      <c r="B25" s="54" t="s">
        <v>208</v>
      </c>
      <c r="C25" s="54"/>
      <c r="D25" s="55"/>
      <c r="E25" s="55"/>
      <c r="F25" s="55" t="s">
        <v>70</v>
      </c>
      <c r="G25" s="55" t="s">
        <v>91</v>
      </c>
      <c r="H25" s="55">
        <v>87501</v>
      </c>
      <c r="I25" s="55" t="s">
        <v>209</v>
      </c>
      <c r="J25" s="79">
        <v>80</v>
      </c>
    </row>
    <row r="26" spans="1:10" ht="12">
      <c r="A26" s="54">
        <v>40071</v>
      </c>
      <c r="B26" s="54" t="s">
        <v>210</v>
      </c>
      <c r="C26" s="54"/>
      <c r="D26" s="55"/>
      <c r="E26" s="55" t="s">
        <v>211</v>
      </c>
      <c r="F26" s="55" t="s">
        <v>70</v>
      </c>
      <c r="G26" s="55" t="s">
        <v>91</v>
      </c>
      <c r="H26" s="55">
        <v>87505</v>
      </c>
      <c r="I26" s="55" t="s">
        <v>212</v>
      </c>
      <c r="J26" s="79">
        <v>371.17</v>
      </c>
    </row>
    <row r="27" spans="1:10" ht="12">
      <c r="A27" s="54">
        <v>40056</v>
      </c>
      <c r="B27" s="54" t="s">
        <v>214</v>
      </c>
      <c r="C27" s="54"/>
      <c r="D27" s="55"/>
      <c r="E27" s="55" t="s">
        <v>215</v>
      </c>
      <c r="F27" s="55" t="s">
        <v>216</v>
      </c>
      <c r="G27" s="55" t="s">
        <v>217</v>
      </c>
      <c r="H27" s="55">
        <v>46385</v>
      </c>
      <c r="I27" s="55" t="s">
        <v>213</v>
      </c>
      <c r="J27" s="79">
        <v>573.51</v>
      </c>
    </row>
    <row r="28" spans="1:10" ht="12">
      <c r="A28" s="54">
        <v>40058</v>
      </c>
      <c r="B28" s="54" t="s">
        <v>185</v>
      </c>
      <c r="C28" s="54"/>
      <c r="D28" s="55"/>
      <c r="E28" s="40" t="s">
        <v>220</v>
      </c>
      <c r="F28" s="55" t="s">
        <v>70</v>
      </c>
      <c r="G28" s="55" t="s">
        <v>91</v>
      </c>
      <c r="H28" s="55">
        <v>87507</v>
      </c>
      <c r="I28" s="55" t="s">
        <v>186</v>
      </c>
      <c r="J28" s="79">
        <v>155</v>
      </c>
    </row>
    <row r="29" spans="1:10" ht="12">
      <c r="A29" s="54">
        <v>40059</v>
      </c>
      <c r="B29" s="54" t="s">
        <v>218</v>
      </c>
      <c r="C29" s="54"/>
      <c r="D29" s="55"/>
      <c r="E29" s="40" t="s">
        <v>219</v>
      </c>
      <c r="F29" s="55" t="s">
        <v>100</v>
      </c>
      <c r="G29" s="55" t="s">
        <v>91</v>
      </c>
      <c r="H29" s="55">
        <v>87108</v>
      </c>
      <c r="I29" s="55" t="s">
        <v>181</v>
      </c>
      <c r="J29" s="79">
        <v>20</v>
      </c>
    </row>
    <row r="30" spans="1:10" ht="12">
      <c r="A30" s="54">
        <v>40070</v>
      </c>
      <c r="B30" s="54"/>
      <c r="C30" s="54" t="s">
        <v>65</v>
      </c>
      <c r="D30" s="55" t="s">
        <v>195</v>
      </c>
      <c r="E30" s="55" t="s">
        <v>171</v>
      </c>
      <c r="F30" s="55" t="s">
        <v>70</v>
      </c>
      <c r="G30" s="55" t="s">
        <v>91</v>
      </c>
      <c r="H30" s="55">
        <v>87507</v>
      </c>
      <c r="I30" s="122" t="s">
        <v>244</v>
      </c>
      <c r="J30" s="79">
        <v>907.83</v>
      </c>
    </row>
    <row r="31" spans="1:10" ht="12">
      <c r="A31" s="54">
        <v>40070</v>
      </c>
      <c r="B31" s="54" t="s">
        <v>226</v>
      </c>
      <c r="C31" s="54"/>
      <c r="D31" s="55"/>
      <c r="E31" s="40" t="s">
        <v>225</v>
      </c>
      <c r="F31" s="55" t="s">
        <v>70</v>
      </c>
      <c r="G31" s="55" t="s">
        <v>91</v>
      </c>
      <c r="H31" s="55">
        <v>87502</v>
      </c>
      <c r="I31" s="122" t="s">
        <v>181</v>
      </c>
      <c r="J31" s="79">
        <v>20</v>
      </c>
    </row>
    <row r="32" spans="1:10" ht="12">
      <c r="A32" s="54">
        <v>40071</v>
      </c>
      <c r="B32" s="54" t="s">
        <v>210</v>
      </c>
      <c r="C32" s="54"/>
      <c r="D32" s="55"/>
      <c r="E32" s="55" t="s">
        <v>211</v>
      </c>
      <c r="F32" s="55" t="s">
        <v>70</v>
      </c>
      <c r="G32" s="55" t="s">
        <v>91</v>
      </c>
      <c r="H32" s="55">
        <v>87505</v>
      </c>
      <c r="I32" s="55" t="s">
        <v>223</v>
      </c>
      <c r="J32" s="78">
        <v>140.46</v>
      </c>
    </row>
    <row r="33" spans="1:10" ht="12">
      <c r="A33" s="54">
        <v>40074</v>
      </c>
      <c r="B33" s="54" t="s">
        <v>210</v>
      </c>
      <c r="C33" s="54"/>
      <c r="D33" s="55"/>
      <c r="E33" s="55" t="s">
        <v>211</v>
      </c>
      <c r="F33" s="55" t="s">
        <v>70</v>
      </c>
      <c r="G33" s="55" t="s">
        <v>91</v>
      </c>
      <c r="H33" s="55">
        <v>87505</v>
      </c>
      <c r="I33" s="55" t="s">
        <v>224</v>
      </c>
      <c r="J33" s="78">
        <v>625.57</v>
      </c>
    </row>
    <row r="34" spans="1:10" ht="12">
      <c r="A34" s="54">
        <v>40075</v>
      </c>
      <c r="B34" s="54" t="s">
        <v>227</v>
      </c>
      <c r="C34" s="54"/>
      <c r="D34" s="55"/>
      <c r="E34" s="55"/>
      <c r="F34" s="55"/>
      <c r="G34" s="55"/>
      <c r="H34" s="55"/>
      <c r="I34" s="40" t="s">
        <v>228</v>
      </c>
      <c r="J34" s="71">
        <v>50</v>
      </c>
    </row>
    <row r="35" spans="1:10" ht="12">
      <c r="A35" s="54">
        <v>40073</v>
      </c>
      <c r="B35" s="57" t="s">
        <v>229</v>
      </c>
      <c r="C35" s="47"/>
      <c r="D35" s="60"/>
      <c r="I35" s="40" t="s">
        <v>228</v>
      </c>
      <c r="J35" s="71">
        <v>100</v>
      </c>
    </row>
    <row r="36" spans="1:10" ht="12">
      <c r="A36" s="54">
        <v>40079</v>
      </c>
      <c r="B36" s="57" t="s">
        <v>231</v>
      </c>
      <c r="C36" s="47"/>
      <c r="D36" s="60"/>
      <c r="E36" s="40" t="s">
        <v>233</v>
      </c>
      <c r="F36" s="40" t="s">
        <v>70</v>
      </c>
      <c r="G36" s="40" t="s">
        <v>91</v>
      </c>
      <c r="H36" s="40">
        <v>87507</v>
      </c>
      <c r="I36" s="40" t="s">
        <v>232</v>
      </c>
      <c r="J36" s="71">
        <v>38.8</v>
      </c>
    </row>
    <row r="37" spans="1:10" ht="12">
      <c r="A37" s="39">
        <v>40081</v>
      </c>
      <c r="C37" s="54" t="s">
        <v>65</v>
      </c>
      <c r="D37" s="55" t="s">
        <v>195</v>
      </c>
      <c r="E37" s="55" t="s">
        <v>171</v>
      </c>
      <c r="F37" s="55" t="s">
        <v>70</v>
      </c>
      <c r="G37" s="55" t="s">
        <v>91</v>
      </c>
      <c r="H37" s="55">
        <v>87507</v>
      </c>
      <c r="I37" s="55" t="s">
        <v>230</v>
      </c>
      <c r="J37" s="71">
        <v>320</v>
      </c>
    </row>
    <row r="38" spans="1:10" ht="12">
      <c r="A38" s="39">
        <v>40084</v>
      </c>
      <c r="B38" s="54" t="s">
        <v>214</v>
      </c>
      <c r="C38" s="54"/>
      <c r="D38" s="55"/>
      <c r="E38" s="55" t="s">
        <v>215</v>
      </c>
      <c r="F38" s="55" t="s">
        <v>216</v>
      </c>
      <c r="G38" s="55" t="s">
        <v>217</v>
      </c>
      <c r="H38" s="55">
        <v>46385</v>
      </c>
      <c r="I38" s="55" t="s">
        <v>213</v>
      </c>
      <c r="J38" s="71">
        <v>589</v>
      </c>
    </row>
    <row r="39" spans="1:10" ht="12">
      <c r="A39" s="39">
        <v>40087</v>
      </c>
      <c r="B39" s="40" t="s">
        <v>234</v>
      </c>
      <c r="F39" s="40" t="s">
        <v>70</v>
      </c>
      <c r="G39" s="40" t="s">
        <v>91</v>
      </c>
      <c r="H39" s="40">
        <v>87505</v>
      </c>
      <c r="I39" s="40" t="s">
        <v>235</v>
      </c>
      <c r="J39" s="71">
        <v>132</v>
      </c>
    </row>
    <row r="40" spans="1:10" ht="12">
      <c r="A40" s="39">
        <v>40087</v>
      </c>
      <c r="B40" s="40" t="s">
        <v>236</v>
      </c>
      <c r="E40" s="40" t="s">
        <v>238</v>
      </c>
      <c r="F40" s="40" t="s">
        <v>239</v>
      </c>
      <c r="G40" s="40" t="s">
        <v>240</v>
      </c>
      <c r="H40" s="123" t="s">
        <v>241</v>
      </c>
      <c r="I40" s="40" t="s">
        <v>237</v>
      </c>
      <c r="J40" s="71">
        <v>12.85</v>
      </c>
    </row>
    <row r="49" ht="12">
      <c r="L49" s="84"/>
    </row>
    <row r="50" ht="12">
      <c r="L50" s="84"/>
    </row>
    <row r="51" ht="12">
      <c r="L51" s="84"/>
    </row>
    <row r="52" ht="12">
      <c r="L52" s="108"/>
    </row>
  </sheetData>
  <sheetProtection/>
  <printOptions/>
  <pageMargins left="0.14" right="0.5" top="0.75" bottom="0.75" header="0.3" footer="0.3"/>
  <pageSetup horizontalDpi="600" verticalDpi="600" orientation="landscape" paperSize="5" scale="75" r:id="rId2"/>
  <headerFooter alignWithMargins="0">
    <oddHeader>&amp;C&amp;"Arial,Bold"&amp;14Expenditures</oddHeader>
    <oddFooter>&amp;R&amp;"Arial,Bold"&amp;11Expenditures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showGridLines="0" view="pageLayout" workbookViewId="0" topLeftCell="A1">
      <selection activeCell="A1" sqref="A1"/>
    </sheetView>
  </sheetViews>
  <sheetFormatPr defaultColWidth="9.28125" defaultRowHeight="12.75"/>
  <cols>
    <col min="1" max="1" width="11.421875" style="39" customWidth="1"/>
    <col min="2" max="2" width="29.7109375" style="40" customWidth="1"/>
    <col min="3" max="3" width="32.00390625" style="40" customWidth="1"/>
    <col min="4" max="4" width="32.28125" style="40" customWidth="1"/>
    <col min="5" max="5" width="16.421875" style="71" customWidth="1"/>
    <col min="6" max="16384" width="9.28125" style="40" customWidth="1"/>
  </cols>
  <sheetData>
    <row r="2" spans="3:5" ht="12">
      <c r="C2" s="41"/>
      <c r="D2" s="42"/>
      <c r="E2" s="97" t="str">
        <f>'Filer Information'!D6</f>
        <v>Greg</v>
      </c>
    </row>
    <row r="3" spans="3:5" ht="12">
      <c r="C3" s="44"/>
      <c r="D3" s="42"/>
      <c r="E3" s="98" t="str">
        <f>'Filer Information'!D7</f>
        <v>L</v>
      </c>
    </row>
    <row r="4" spans="3:5" ht="12">
      <c r="C4" s="44"/>
      <c r="D4" s="45"/>
      <c r="E4" s="98" t="str">
        <f>'Filer Information'!D8</f>
        <v>Solano</v>
      </c>
    </row>
    <row r="5" spans="3:4" ht="12">
      <c r="C5" s="46"/>
      <c r="D5" s="45"/>
    </row>
    <row r="8" spans="1:4" ht="12.75" thickBot="1">
      <c r="A8" s="54"/>
      <c r="B8" s="54"/>
      <c r="C8" s="54"/>
      <c r="D8" s="54"/>
    </row>
    <row r="9" spans="3:5" ht="12.75" thickBot="1">
      <c r="C9" s="47"/>
      <c r="D9" s="65" t="s">
        <v>57</v>
      </c>
      <c r="E9" s="80">
        <f>SUBTOTAL(9,'Loan Repayments (C1)'!$E$11:$E$65001)</f>
        <v>0</v>
      </c>
    </row>
    <row r="10" spans="1:5" ht="12">
      <c r="A10" s="49" t="s">
        <v>18</v>
      </c>
      <c r="B10" s="49" t="s">
        <v>19</v>
      </c>
      <c r="C10" s="49" t="s">
        <v>20</v>
      </c>
      <c r="D10" s="49" t="s">
        <v>21</v>
      </c>
      <c r="E10" s="73" t="s">
        <v>0</v>
      </c>
    </row>
    <row r="11" spans="1:5" ht="12">
      <c r="A11" s="54"/>
      <c r="B11" s="54"/>
      <c r="C11" s="54"/>
      <c r="D11" s="55"/>
      <c r="E11" s="79"/>
    </row>
    <row r="12" spans="1:5" ht="12">
      <c r="A12" s="54"/>
      <c r="B12" s="54"/>
      <c r="C12" s="54"/>
      <c r="D12" s="55"/>
      <c r="E12" s="79"/>
    </row>
    <row r="13" spans="1:5" ht="12">
      <c r="A13" s="54"/>
      <c r="B13" s="54"/>
      <c r="C13" s="54"/>
      <c r="D13" s="55"/>
      <c r="E13" s="79"/>
    </row>
    <row r="14" spans="1:5" ht="12">
      <c r="A14" s="54"/>
      <c r="B14" s="54"/>
      <c r="C14" s="54"/>
      <c r="D14" s="55"/>
      <c r="E14" s="79"/>
    </row>
    <row r="15" spans="1:5" ht="12">
      <c r="A15" s="54"/>
      <c r="B15" s="54"/>
      <c r="C15" s="54"/>
      <c r="D15" s="55"/>
      <c r="E15" s="79"/>
    </row>
    <row r="16" spans="1:5" ht="12">
      <c r="A16" s="54"/>
      <c r="B16" s="54"/>
      <c r="C16" s="54"/>
      <c r="D16" s="55"/>
      <c r="E16" s="79"/>
    </row>
    <row r="17" spans="1:5" ht="12">
      <c r="A17" s="54"/>
      <c r="B17" s="54"/>
      <c r="C17" s="54"/>
      <c r="D17" s="55"/>
      <c r="E17" s="79"/>
    </row>
    <row r="18" spans="1:5" ht="12">
      <c r="A18" s="54"/>
      <c r="B18" s="54"/>
      <c r="C18" s="54"/>
      <c r="D18" s="55"/>
      <c r="E18" s="79"/>
    </row>
    <row r="19" spans="1:5" ht="12">
      <c r="A19" s="54"/>
      <c r="B19" s="54"/>
      <c r="C19" s="54"/>
      <c r="D19" s="55"/>
      <c r="E19" s="79"/>
    </row>
    <row r="20" spans="1:5" ht="12">
      <c r="A20" s="54"/>
      <c r="B20" s="54"/>
      <c r="C20" s="54"/>
      <c r="D20" s="55"/>
      <c r="E20" s="79"/>
    </row>
    <row r="21" spans="1:5" ht="12">
      <c r="A21" s="54"/>
      <c r="B21" s="54"/>
      <c r="C21" s="54"/>
      <c r="D21" s="55"/>
      <c r="E21" s="79"/>
    </row>
    <row r="22" spans="1:5" ht="12">
      <c r="A22" s="54"/>
      <c r="B22" s="54"/>
      <c r="C22" s="54"/>
      <c r="D22" s="55"/>
      <c r="E22" s="79"/>
    </row>
    <row r="23" spans="1:5" ht="12">
      <c r="A23" s="54"/>
      <c r="B23" s="54"/>
      <c r="C23" s="54"/>
      <c r="D23" s="55"/>
      <c r="E23" s="79"/>
    </row>
    <row r="24" spans="1:5" ht="12">
      <c r="A24" s="54"/>
      <c r="B24" s="54"/>
      <c r="C24" s="54"/>
      <c r="D24" s="55"/>
      <c r="E24" s="79"/>
    </row>
    <row r="25" spans="1:5" ht="12">
      <c r="A25" s="54"/>
      <c r="B25" s="54"/>
      <c r="C25" s="54"/>
      <c r="D25" s="55"/>
      <c r="E25" s="79"/>
    </row>
    <row r="26" spans="1:5" ht="12">
      <c r="A26" s="54"/>
      <c r="B26" s="54"/>
      <c r="C26" s="54"/>
      <c r="D26" s="55"/>
      <c r="E26" s="79"/>
    </row>
    <row r="27" spans="1:5" ht="12">
      <c r="A27" s="54"/>
      <c r="B27" s="54"/>
      <c r="C27" s="54"/>
      <c r="D27" s="55"/>
      <c r="E27" s="78"/>
    </row>
    <row r="28" spans="1:5" ht="12">
      <c r="A28" s="54"/>
      <c r="B28" s="54"/>
      <c r="C28" s="54"/>
      <c r="D28" s="55"/>
      <c r="E28" s="79"/>
    </row>
    <row r="29" spans="1:4" ht="12">
      <c r="A29" s="54"/>
      <c r="B29" s="54"/>
      <c r="C29" s="54"/>
      <c r="D29" s="55"/>
    </row>
    <row r="30" spans="1:5" ht="12">
      <c r="A30" s="54"/>
      <c r="B30" s="54"/>
      <c r="C30" s="54"/>
      <c r="D30" s="54"/>
      <c r="E30" s="74"/>
    </row>
    <row r="31" spans="1:4" ht="12">
      <c r="A31" s="59"/>
      <c r="B31" s="57"/>
      <c r="C31" s="47"/>
      <c r="D31" s="60"/>
    </row>
    <row r="43" ht="12">
      <c r="L43" s="84"/>
    </row>
    <row r="44" ht="12">
      <c r="L44" s="84"/>
    </row>
    <row r="45" ht="12">
      <c r="L45" s="84"/>
    </row>
    <row r="46" ht="12">
      <c r="L46" s="108"/>
    </row>
  </sheetData>
  <sheetProtection/>
  <printOptions/>
  <pageMargins left="0.7" right="0.7" top="0.75" bottom="0.75" header="0.3" footer="0.3"/>
  <pageSetup fitToHeight="1" fitToWidth="1" horizontalDpi="300" verticalDpi="300" orientation="landscape" paperSize="5" r:id="rId2"/>
  <headerFooter alignWithMargins="0">
    <oddHeader>&amp;C&amp;"Arial,Bold"&amp;14Loan Repayments</oddHeader>
    <oddFooter>&amp;R&amp;"Arial,Bold"&amp;11Loan Repayments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showGridLines="0" view="pageLayout" workbookViewId="0" topLeftCell="A11">
      <selection activeCell="B66" sqref="B66"/>
    </sheetView>
  </sheetViews>
  <sheetFormatPr defaultColWidth="9.28125" defaultRowHeight="12.75"/>
  <cols>
    <col min="1" max="1" width="11.00390625" style="40" customWidth="1"/>
    <col min="2" max="2" width="34.7109375" style="40" customWidth="1"/>
    <col min="3" max="3" width="56.421875" style="40" customWidth="1"/>
    <col min="4" max="4" width="52.140625" style="40" customWidth="1"/>
    <col min="5" max="5" width="27.28125" style="71" customWidth="1"/>
    <col min="6" max="6" width="32.00390625" style="40" customWidth="1"/>
    <col min="7" max="16384" width="9.28125" style="40" customWidth="1"/>
  </cols>
  <sheetData>
    <row r="2" spans="1:6" ht="12">
      <c r="A2" s="39"/>
      <c r="D2" s="41"/>
      <c r="F2" s="42"/>
    </row>
    <row r="3" spans="1:6" ht="12">
      <c r="A3" s="39"/>
      <c r="D3" s="44"/>
      <c r="F3" s="99" t="str">
        <f>'Filer Information'!D6</f>
        <v>Greg</v>
      </c>
    </row>
    <row r="4" spans="1:6" ht="12">
      <c r="A4" s="39"/>
      <c r="D4" s="44"/>
      <c r="E4" s="81"/>
      <c r="F4" s="100" t="str">
        <f>'Filer Information'!D7</f>
        <v>L</v>
      </c>
    </row>
    <row r="5" spans="1:6" ht="12">
      <c r="A5" s="39"/>
      <c r="D5" s="46"/>
      <c r="E5" s="81"/>
      <c r="F5" s="100" t="str">
        <f>'Filer Information'!D8</f>
        <v>Solano</v>
      </c>
    </row>
    <row r="6" spans="1:6" ht="12">
      <c r="A6" s="39"/>
      <c r="D6" s="46"/>
      <c r="E6" s="81"/>
      <c r="F6" s="45"/>
    </row>
    <row r="7" spans="1:6" ht="12">
      <c r="A7" s="39"/>
      <c r="D7" s="46"/>
      <c r="E7" s="81"/>
      <c r="F7" s="45"/>
    </row>
    <row r="8" spans="1:6" ht="12">
      <c r="A8" s="39"/>
      <c r="D8" s="46"/>
      <c r="E8" s="81"/>
      <c r="F8" s="45"/>
    </row>
    <row r="9" spans="1:6" ht="11.25" customHeight="1">
      <c r="A9" s="39"/>
      <c r="D9" s="46"/>
      <c r="E9" s="81"/>
      <c r="F9" s="45"/>
    </row>
    <row r="10" spans="1:6" ht="30.75" customHeight="1">
      <c r="A10" s="66" t="s">
        <v>18</v>
      </c>
      <c r="B10" s="64" t="s">
        <v>38</v>
      </c>
      <c r="C10" s="64" t="s">
        <v>39</v>
      </c>
      <c r="D10" s="69" t="s">
        <v>40</v>
      </c>
      <c r="E10" s="82" t="s">
        <v>41</v>
      </c>
      <c r="F10" s="70" t="s">
        <v>42</v>
      </c>
    </row>
    <row r="11" spans="1:6" ht="12">
      <c r="A11" s="54"/>
      <c r="B11" s="54"/>
      <c r="C11" s="54"/>
      <c r="D11" s="54"/>
      <c r="F11" s="42"/>
    </row>
    <row r="12" spans="1:6" ht="14.25" customHeight="1">
      <c r="A12" s="54"/>
      <c r="B12" s="54"/>
      <c r="C12" s="54"/>
      <c r="D12" s="54"/>
      <c r="F12" s="42"/>
    </row>
    <row r="13" spans="1:6" ht="27" customHeight="1">
      <c r="A13" s="54"/>
      <c r="B13" s="54"/>
      <c r="C13" s="54"/>
      <c r="D13" s="54"/>
      <c r="E13" s="74"/>
      <c r="F13" s="58"/>
    </row>
    <row r="14" spans="1:6" ht="12">
      <c r="A14" s="54"/>
      <c r="B14" s="54"/>
      <c r="C14" s="54"/>
      <c r="D14" s="54"/>
      <c r="E14" s="74"/>
      <c r="F14" s="58"/>
    </row>
    <row r="15" spans="1:6" ht="12">
      <c r="A15" s="67"/>
      <c r="B15" s="67"/>
      <c r="C15" s="67"/>
      <c r="D15" s="67"/>
      <c r="E15" s="83"/>
      <c r="F15" s="68"/>
    </row>
    <row r="16" spans="1:6" ht="12">
      <c r="A16" s="67"/>
      <c r="B16" s="67"/>
      <c r="C16" s="67"/>
      <c r="D16" s="67"/>
      <c r="E16" s="83"/>
      <c r="F16" s="68"/>
    </row>
    <row r="17" spans="1:6" ht="12">
      <c r="A17" s="67"/>
      <c r="B17" s="67"/>
      <c r="C17" s="67"/>
      <c r="D17" s="67"/>
      <c r="E17" s="83"/>
      <c r="F17" s="68"/>
    </row>
    <row r="18" spans="1:6" ht="24.75" customHeight="1">
      <c r="A18" s="117" t="s">
        <v>43</v>
      </c>
      <c r="B18" s="118"/>
      <c r="C18" s="119"/>
      <c r="D18" s="85">
        <v>0</v>
      </c>
      <c r="E18" s="81"/>
      <c r="F18" s="45"/>
    </row>
    <row r="19" spans="1:6" ht="24.75" customHeight="1">
      <c r="A19" s="117" t="s">
        <v>44</v>
      </c>
      <c r="B19" s="118"/>
      <c r="C19" s="119"/>
      <c r="D19" s="85">
        <v>0</v>
      </c>
      <c r="E19" s="83"/>
      <c r="F19" s="68"/>
    </row>
    <row r="20" spans="1:6" ht="24.75" customHeight="1">
      <c r="A20" s="117" t="s">
        <v>45</v>
      </c>
      <c r="B20" s="118"/>
      <c r="C20" s="119"/>
      <c r="D20" s="86">
        <f>D18+D19</f>
        <v>0</v>
      </c>
      <c r="E20" s="84"/>
      <c r="F20" s="60"/>
    </row>
    <row r="21" spans="1:4" ht="24.75" customHeight="1">
      <c r="A21" s="117" t="s">
        <v>46</v>
      </c>
      <c r="B21" s="118"/>
      <c r="C21" s="119"/>
      <c r="D21" s="85">
        <v>0</v>
      </c>
    </row>
    <row r="22" spans="1:6" ht="24.75" customHeight="1">
      <c r="A22" s="117" t="s">
        <v>47</v>
      </c>
      <c r="B22" s="118"/>
      <c r="C22" s="119"/>
      <c r="D22" s="85"/>
      <c r="F22" s="42"/>
    </row>
    <row r="23" spans="1:6" ht="24.75" customHeight="1">
      <c r="A23" s="117" t="s">
        <v>48</v>
      </c>
      <c r="B23" s="118"/>
      <c r="C23" s="119"/>
      <c r="D23" s="87">
        <v>1000</v>
      </c>
      <c r="F23" s="42"/>
    </row>
    <row r="24" spans="1:6" ht="24.75" customHeight="1">
      <c r="A24" s="117" t="s">
        <v>49</v>
      </c>
      <c r="B24" s="118"/>
      <c r="C24" s="119"/>
      <c r="D24" s="87">
        <f>IF(D22&gt;=1000,D22-D23,0)</f>
        <v>0</v>
      </c>
      <c r="E24" s="74"/>
      <c r="F24" s="58"/>
    </row>
    <row r="25" spans="2:6" ht="12">
      <c r="B25" s="54"/>
      <c r="C25" s="54"/>
      <c r="D25" s="54"/>
      <c r="E25" s="74"/>
      <c r="F25" s="58"/>
    </row>
    <row r="26" spans="1:6" ht="12">
      <c r="A26" s="54"/>
      <c r="B26" s="54"/>
      <c r="C26" s="54"/>
      <c r="D26" s="54"/>
      <c r="E26" s="74"/>
      <c r="F26" s="58"/>
    </row>
    <row r="27" spans="1:6" ht="12">
      <c r="A27" s="54"/>
      <c r="B27" s="54"/>
      <c r="C27" s="54"/>
      <c r="D27" s="54"/>
      <c r="E27" s="74"/>
      <c r="F27" s="58"/>
    </row>
    <row r="28" spans="2:6" ht="12">
      <c r="B28" s="54"/>
      <c r="C28" s="54"/>
      <c r="D28" s="54"/>
      <c r="E28" s="74"/>
      <c r="F28" s="58"/>
    </row>
    <row r="29" spans="1:6" ht="12">
      <c r="A29" s="67"/>
      <c r="B29" s="54"/>
      <c r="C29" s="54"/>
      <c r="D29" s="54"/>
      <c r="E29" s="74"/>
      <c r="F29" s="58"/>
    </row>
    <row r="30" spans="1:6" ht="12">
      <c r="A30" s="54"/>
      <c r="B30" s="54"/>
      <c r="C30" s="54"/>
      <c r="D30" s="54"/>
      <c r="E30" s="74"/>
      <c r="F30" s="58"/>
    </row>
    <row r="31" spans="1:6" ht="12">
      <c r="A31" s="54"/>
      <c r="B31" s="54"/>
      <c r="C31" s="54"/>
      <c r="D31" s="54"/>
      <c r="E31" s="74"/>
      <c r="F31" s="58"/>
    </row>
    <row r="32" spans="1:6" ht="12">
      <c r="A32" s="54"/>
      <c r="B32" s="54"/>
      <c r="C32" s="54"/>
      <c r="D32" s="54"/>
      <c r="E32" s="74"/>
      <c r="F32" s="58"/>
    </row>
    <row r="33" spans="1:6" ht="12">
      <c r="A33" s="54"/>
      <c r="B33" s="54"/>
      <c r="C33" s="54"/>
      <c r="D33" s="54"/>
      <c r="E33" s="74"/>
      <c r="F33" s="58"/>
    </row>
    <row r="34" spans="1:6" ht="12">
      <c r="A34" s="54"/>
      <c r="B34" s="54"/>
      <c r="C34" s="54"/>
      <c r="D34" s="54"/>
      <c r="E34" s="74"/>
      <c r="F34" s="58"/>
    </row>
    <row r="35" spans="1:6" ht="12">
      <c r="A35" s="54"/>
      <c r="B35" s="54"/>
      <c r="C35" s="54"/>
      <c r="D35" s="54"/>
      <c r="E35" s="74"/>
      <c r="F35" s="58"/>
    </row>
    <row r="36" spans="1:6" ht="12">
      <c r="A36" s="54"/>
      <c r="B36" s="54"/>
      <c r="C36" s="54"/>
      <c r="D36" s="54"/>
      <c r="E36" s="74"/>
      <c r="F36" s="58"/>
    </row>
    <row r="37" spans="1:6" ht="12">
      <c r="A37" s="54"/>
      <c r="B37" s="54"/>
      <c r="C37" s="54"/>
      <c r="D37" s="54"/>
      <c r="E37" s="74"/>
      <c r="F37" s="58"/>
    </row>
    <row r="38" spans="1:6" ht="12">
      <c r="A38" s="54"/>
      <c r="B38" s="54"/>
      <c r="C38" s="54"/>
      <c r="D38" s="54"/>
      <c r="E38" s="74"/>
      <c r="F38" s="58"/>
    </row>
    <row r="39" spans="1:6" ht="12">
      <c r="A39" s="54"/>
      <c r="B39" s="54"/>
      <c r="C39" s="54"/>
      <c r="D39" s="54"/>
      <c r="E39" s="74"/>
      <c r="F39" s="58"/>
    </row>
    <row r="40" spans="1:6" ht="12">
      <c r="A40" s="54"/>
      <c r="B40" s="54"/>
      <c r="C40" s="54"/>
      <c r="D40" s="54"/>
      <c r="E40" s="74"/>
      <c r="F40" s="58"/>
    </row>
    <row r="41" spans="1:6" ht="12">
      <c r="A41" s="54"/>
      <c r="B41" s="54"/>
      <c r="C41" s="54"/>
      <c r="D41" s="54"/>
      <c r="E41" s="74"/>
      <c r="F41" s="58"/>
    </row>
    <row r="42" spans="1:6" ht="12">
      <c r="A42" s="54"/>
      <c r="B42" s="54"/>
      <c r="C42" s="54"/>
      <c r="D42" s="54"/>
      <c r="F42" s="42"/>
    </row>
    <row r="43" spans="1:12" ht="12">
      <c r="A43" s="54"/>
      <c r="B43" s="54"/>
      <c r="C43" s="54"/>
      <c r="D43" s="54"/>
      <c r="E43" s="74"/>
      <c r="F43" s="58"/>
      <c r="L43" s="84"/>
    </row>
    <row r="44" spans="1:12" ht="12">
      <c r="A44" s="54"/>
      <c r="B44" s="54"/>
      <c r="C44" s="54"/>
      <c r="D44" s="54"/>
      <c r="F44" s="42"/>
      <c r="L44" s="84"/>
    </row>
    <row r="45" ht="12">
      <c r="L45" s="84"/>
    </row>
    <row r="46" ht="12">
      <c r="L46" s="108"/>
    </row>
  </sheetData>
  <sheetProtection password="D491" sheet="1" selectLockedCells="1" selectUnlockedCells="1"/>
  <mergeCells count="7">
    <mergeCell ref="A24:C24"/>
    <mergeCell ref="A18:C18"/>
    <mergeCell ref="A19:C19"/>
    <mergeCell ref="A20:C20"/>
    <mergeCell ref="A21:C21"/>
    <mergeCell ref="A22:C22"/>
    <mergeCell ref="A23:C23"/>
  </mergeCells>
  <printOptions/>
  <pageMargins left="0.7" right="0.7" top="0.75" bottom="0.75" header="0.3" footer="0.3"/>
  <pageSetup fitToHeight="1" fitToWidth="1" horizontalDpi="600" verticalDpi="600" orientation="landscape" paperSize="5" scale="78" r:id="rId2"/>
  <headerFooter alignWithMargins="0">
    <oddHeader>&amp;C&amp;"Arial,Bold"&amp;14Special Events</oddHeader>
    <oddFooter>&amp;R&amp;"Arial,Bold"&amp;11Special Events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2009-10-13T01:40:44Z</cp:lastPrinted>
  <dcterms:created xsi:type="dcterms:W3CDTF">2006-07-31T20:38:02Z</dcterms:created>
  <dcterms:modified xsi:type="dcterms:W3CDTF">2009-10-13T02:10:02Z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TC101884861033</vt:lpwstr>
  </property>
</Properties>
</file>