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675" windowWidth="12060" windowHeight="8235" activeTab="0"/>
  </bookViews>
  <sheets>
    <sheet name="Filer Information" sheetId="1" r:id="rId1"/>
    <sheet name="Monetary Contrubutions (B1)" sheetId="2" r:id="rId2"/>
    <sheet name="In-Kind Contributions (B2)" sheetId="3" r:id="rId3"/>
    <sheet name="Loan Contributions (B3)" sheetId="4" r:id="rId4"/>
    <sheet name="Loans Forgiven (B4)" sheetId="5" r:id="rId5"/>
    <sheet name="Expenditures (C)" sheetId="6" r:id="rId6"/>
    <sheet name="Loan Repayments (C1)" sheetId="7" r:id="rId7"/>
    <sheet name="Special Events" sheetId="8" r:id="rId8"/>
    <sheet name="Sheet1" sheetId="9" r:id="rId9"/>
  </sheets>
  <externalReferences>
    <externalReference r:id="rId12"/>
  </externalReferences>
  <definedNames>
    <definedName name="_xlnm.Print_Area" localSheetId="0">'Filer Information'!$A$1:$O$47</definedName>
  </definedNames>
  <calcPr fullCalcOnLoad="1"/>
</workbook>
</file>

<file path=xl/sharedStrings.xml><?xml version="1.0" encoding="utf-8"?>
<sst xmlns="http://schemas.openxmlformats.org/spreadsheetml/2006/main" count="976" uniqueCount="491">
  <si>
    <t>AMOUNT</t>
  </si>
  <si>
    <t>Candidate</t>
  </si>
  <si>
    <t>Campaign Committee</t>
  </si>
  <si>
    <t>Treasurer</t>
  </si>
  <si>
    <t>First Name:</t>
  </si>
  <si>
    <t>Name:</t>
  </si>
  <si>
    <t>Middle Name:</t>
  </si>
  <si>
    <t>Mailing Address:</t>
  </si>
  <si>
    <t>Last Name:</t>
  </si>
  <si>
    <t>City:</t>
  </si>
  <si>
    <t>Political Party:</t>
  </si>
  <si>
    <t>State:</t>
  </si>
  <si>
    <t>Office Sought or Held:</t>
  </si>
  <si>
    <t>Zip:</t>
  </si>
  <si>
    <t>Phone:</t>
  </si>
  <si>
    <t>Fax:</t>
  </si>
  <si>
    <t>Financial Institution where Campaign Bank Account is maintained</t>
  </si>
  <si>
    <t>Address:</t>
  </si>
  <si>
    <t>DATE</t>
  </si>
  <si>
    <t>ORGANIZATION NAME</t>
  </si>
  <si>
    <t>LAST NAME</t>
  </si>
  <si>
    <t>FIRST NAME</t>
  </si>
  <si>
    <t>ADDRESS</t>
  </si>
  <si>
    <t>CITY</t>
  </si>
  <si>
    <t>STATE</t>
  </si>
  <si>
    <t>OCCUPATION *</t>
  </si>
  <si>
    <t>APR%</t>
  </si>
  <si>
    <t>PURPOSE</t>
  </si>
  <si>
    <t>FINANCIAL SUMMARY</t>
  </si>
  <si>
    <r>
      <t xml:space="preserve">TOTAL DEBT CARRIED FORWARD </t>
    </r>
    <r>
      <rPr>
        <sz val="10"/>
        <rFont val="Arial"/>
        <family val="2"/>
      </rPr>
      <t>from previous report if any</t>
    </r>
  </si>
  <si>
    <r>
      <t xml:space="preserve">TOTAL LOAN CONTRIBUTIONS </t>
    </r>
    <r>
      <rPr>
        <sz val="10"/>
        <rFont val="Arial"/>
        <family val="2"/>
      </rPr>
      <t>made during current reporting period</t>
    </r>
  </si>
  <si>
    <r>
      <t xml:space="preserve">TOTAL DEBT PAID </t>
    </r>
    <r>
      <rPr>
        <sz val="10"/>
        <rFont val="Arial"/>
        <family val="2"/>
      </rPr>
      <t>during current reporting period</t>
    </r>
  </si>
  <si>
    <r>
      <t xml:space="preserve">TOTAL LOANS FORGIVEN </t>
    </r>
    <r>
      <rPr>
        <sz val="10"/>
        <rFont val="Arial"/>
        <family val="2"/>
      </rPr>
      <t>during current reporting period</t>
    </r>
  </si>
  <si>
    <t>TOTAL UNPAID DEBT (Line 1 + Line 2 - Line3 - Line 4 = Line 5)</t>
  </si>
  <si>
    <t>OPENING BALANCE for Reporting Period</t>
  </si>
  <si>
    <t>TOTAL MONETARY CONTRIBUTIONS this REPORTING PERIOD (FORM B1 + B3)</t>
  </si>
  <si>
    <t>TOTAL EXPENDITURES this REPORTING PERIOD (FORM C + FORM C1)</t>
  </si>
  <si>
    <t>TOTAL IN-KIND CONTRIBUTIONS this REPORTING PERIOD (from FORM B2)</t>
  </si>
  <si>
    <t>BRIEF DESCRIPTION OF EVENT</t>
  </si>
  <si>
    <t>ACTUAL LOCATION OF EVENT</t>
  </si>
  <si>
    <t>NAME(S) OFINDIVIDUALS OR ENTITIES THAT SPONSORED THE EVENT</t>
  </si>
  <si>
    <t>ADMISSION PRICE ($15.00 OR LESS)</t>
  </si>
  <si>
    <t>NUMBER IN ATTENDANCE</t>
  </si>
  <si>
    <t>Total unidentifiable cash contributions prior to event (from Form B1 in this report or proceeding report)</t>
  </si>
  <si>
    <t>Total unidentifiable cash contributions during the event (enter here and on Form B1 of this report)</t>
  </si>
  <si>
    <t>Total unidentifiable cash contributions</t>
  </si>
  <si>
    <t>Total Expenditures (from Form C in this report or proceeding report)</t>
  </si>
  <si>
    <t xml:space="preserve">Difference  </t>
  </si>
  <si>
    <t>Expense Allowance</t>
  </si>
  <si>
    <t>Excess of unidentifiable cash contributions that must be donated</t>
  </si>
  <si>
    <t>UNPAID DEBT</t>
  </si>
  <si>
    <t>ZIP</t>
  </si>
  <si>
    <t>Total Monetary Contributions:</t>
  </si>
  <si>
    <t>Total In-Kind Contributions:</t>
  </si>
  <si>
    <t>Total Loan Contributions:</t>
  </si>
  <si>
    <t>Total Loans Forgiven:</t>
  </si>
  <si>
    <t>Total Expenditures:</t>
  </si>
  <si>
    <t>Total Loan Repayments:</t>
  </si>
  <si>
    <t>* Occupation is required for any contributor who makes a contribution of $250.00 or more in an election.</t>
  </si>
  <si>
    <t>TOTAL LOANS TO THE COMMITTEE this REPORTING PERIOD</t>
  </si>
  <si>
    <t>TOTAL UNPAID CAMPAIGN DEBT</t>
  </si>
  <si>
    <t>CLOSING BALANCE this REPORTING PERIOD (L32+L33+L34))</t>
  </si>
  <si>
    <t>Brian</t>
  </si>
  <si>
    <t>K</t>
  </si>
  <si>
    <t>Moore</t>
  </si>
  <si>
    <t>Republican</t>
  </si>
  <si>
    <t>Lt. Governor</t>
  </si>
  <si>
    <t>Box 56</t>
  </si>
  <si>
    <t>Clayton</t>
  </si>
  <si>
    <t>NM</t>
  </si>
  <si>
    <t>575-374-9681</t>
  </si>
  <si>
    <t>575-374-8321</t>
  </si>
  <si>
    <t>Committee to Elect Brian Moore</t>
  </si>
  <si>
    <t>First National Bank</t>
  </si>
  <si>
    <t>201 Main Street</t>
  </si>
  <si>
    <t>575-374-8315</t>
  </si>
  <si>
    <t>Retired</t>
  </si>
  <si>
    <t>Craig</t>
  </si>
  <si>
    <t>Reeves</t>
  </si>
  <si>
    <t>575-374-8458</t>
  </si>
  <si>
    <t>Dennis Roch Campaign</t>
  </si>
  <si>
    <t>Roch</t>
  </si>
  <si>
    <t>Dennis</t>
  </si>
  <si>
    <t>Box 1391</t>
  </si>
  <si>
    <t>Tucumcari</t>
  </si>
  <si>
    <t>Educator</t>
  </si>
  <si>
    <t>Fitzner</t>
  </si>
  <si>
    <t>Julius</t>
  </si>
  <si>
    <t>Box 1</t>
  </si>
  <si>
    <t>Sutton</t>
  </si>
  <si>
    <t>Jeannette</t>
  </si>
  <si>
    <t>6503 540 Loop Road</t>
  </si>
  <si>
    <t>Logan</t>
  </si>
  <si>
    <t>Schuster</t>
  </si>
  <si>
    <t>Elmer</t>
  </si>
  <si>
    <t>6165 D Quay Road AF</t>
  </si>
  <si>
    <t>Agriculture</t>
  </si>
  <si>
    <t>Smith</t>
  </si>
  <si>
    <t>Nathan</t>
  </si>
  <si>
    <t>908 E. Barnes</t>
  </si>
  <si>
    <t>AlphaGraphics</t>
  </si>
  <si>
    <t>4500 Osuna NE</t>
  </si>
  <si>
    <t>Albuquerque</t>
  </si>
  <si>
    <t>Cards</t>
  </si>
  <si>
    <t>Shaya</t>
  </si>
  <si>
    <t>Robin</t>
  </si>
  <si>
    <t>1214 Bishops Lodge Road</t>
  </si>
  <si>
    <t>Santa Fe</t>
  </si>
  <si>
    <t>Adjuster</t>
  </si>
  <si>
    <t>Stuart Ingle Campaign</t>
  </si>
  <si>
    <t>Ingle</t>
  </si>
  <si>
    <t>Stuart</t>
  </si>
  <si>
    <t>2106 West University Blvd</t>
  </si>
  <si>
    <t>Portales</t>
  </si>
  <si>
    <t>Don Bratton Campaign</t>
  </si>
  <si>
    <t>Bratton</t>
  </si>
  <si>
    <t>Don</t>
  </si>
  <si>
    <t>Box 2510</t>
  </si>
  <si>
    <t>Hobbs</t>
  </si>
  <si>
    <t>Energy</t>
  </si>
  <si>
    <t>Gamble</t>
  </si>
  <si>
    <t>Steven</t>
  </si>
  <si>
    <t>1600 West Cherry St</t>
  </si>
  <si>
    <t>Higher Education</t>
  </si>
  <si>
    <t>Flat Creek Management</t>
  </si>
  <si>
    <t>211 Seventh Ave. North</t>
  </si>
  <si>
    <t>Nashville</t>
  </si>
  <si>
    <t>TN</t>
  </si>
  <si>
    <t>Credit Card Fee</t>
  </si>
  <si>
    <t>Like</t>
  </si>
  <si>
    <t>Thomas</t>
  </si>
  <si>
    <t>85 Wolf Road</t>
  </si>
  <si>
    <t>Black Hawk</t>
  </si>
  <si>
    <t>CO</t>
  </si>
  <si>
    <t>Rancher</t>
  </si>
  <si>
    <t>Dianna Duran Campaign</t>
  </si>
  <si>
    <t>Dianna</t>
  </si>
  <si>
    <t>Duran</t>
  </si>
  <si>
    <t>909 8th Street</t>
  </si>
  <si>
    <t>Tularosa</t>
  </si>
  <si>
    <t>Legislator</t>
  </si>
  <si>
    <t>Forrest</t>
  </si>
  <si>
    <t>Johnny</t>
  </si>
  <si>
    <t>424 Utah Street</t>
  </si>
  <si>
    <t>Clovis</t>
  </si>
  <si>
    <t>Argello</t>
  </si>
  <si>
    <t>Richard</t>
  </si>
  <si>
    <t>501 East Broadway</t>
  </si>
  <si>
    <t>Signs</t>
  </si>
  <si>
    <t>Rough &amp; Tough Embroidery</t>
  </si>
  <si>
    <t>PO Drawer 430</t>
  </si>
  <si>
    <t>Roy</t>
  </si>
  <si>
    <t>Embroidery</t>
  </si>
  <si>
    <t>William</t>
  </si>
  <si>
    <t>Gray</t>
  </si>
  <si>
    <t>1503 Dallas</t>
  </si>
  <si>
    <t>Artesia</t>
  </si>
  <si>
    <t>Henckel</t>
  </si>
  <si>
    <t>Virginia</t>
  </si>
  <si>
    <t>3939 Lee Circle</t>
  </si>
  <si>
    <t>Wheatridge</t>
  </si>
  <si>
    <t>Carter</t>
  </si>
  <si>
    <t>Ross</t>
  </si>
  <si>
    <t>71 Cottonwood Rd.</t>
  </si>
  <si>
    <t>Brewer</t>
  </si>
  <si>
    <t>Kyle</t>
  </si>
  <si>
    <t>2304 Fairway Terrace</t>
  </si>
  <si>
    <t>Grocer</t>
  </si>
  <si>
    <t>Reed Roofing - Against the Wall</t>
  </si>
  <si>
    <t>Reed</t>
  </si>
  <si>
    <t>Karlton</t>
  </si>
  <si>
    <t>2133 Northglenn</t>
  </si>
  <si>
    <t>Construction</t>
  </si>
  <si>
    <t>Reed Roofing &amp; Construction</t>
  </si>
  <si>
    <t>Burns</t>
  </si>
  <si>
    <t>James</t>
  </si>
  <si>
    <t>1511 N. Prince</t>
  </si>
  <si>
    <t>Lumber</t>
  </si>
  <si>
    <t>Harden for Senate Campaign</t>
  </si>
  <si>
    <t>Harden</t>
  </si>
  <si>
    <t>Clint</t>
  </si>
  <si>
    <t>1348 CRH</t>
  </si>
  <si>
    <t>Tweedy</t>
  </si>
  <si>
    <t>Michael</t>
  </si>
  <si>
    <t>2013 Raintree Blvd</t>
  </si>
  <si>
    <t>Telecommunications</t>
  </si>
  <si>
    <t>Davtek Corporation</t>
  </si>
  <si>
    <t>Jones</t>
  </si>
  <si>
    <t>Anthony</t>
  </si>
  <si>
    <t>Box 1836</t>
  </si>
  <si>
    <t>Nelson</t>
  </si>
  <si>
    <t>Ferris</t>
  </si>
  <si>
    <t>512 E. Jemez</t>
  </si>
  <si>
    <t>KLMX Radio</t>
  </si>
  <si>
    <t>Box 547</t>
  </si>
  <si>
    <t>Radio Ads</t>
  </si>
  <si>
    <t>Faulkner Strategies</t>
  </si>
  <si>
    <t>12801 Sandy Court</t>
  </si>
  <si>
    <t>Granger</t>
  </si>
  <si>
    <t>IN</t>
  </si>
  <si>
    <t>Mailer</t>
  </si>
  <si>
    <t>Postage</t>
  </si>
  <si>
    <t>Union County Leader</t>
  </si>
  <si>
    <t>Box 486</t>
  </si>
  <si>
    <t>Envelopes</t>
  </si>
  <si>
    <t>Frost</t>
  </si>
  <si>
    <t>Anne</t>
  </si>
  <si>
    <t>Farmington</t>
  </si>
  <si>
    <t>Kralik</t>
  </si>
  <si>
    <t>George</t>
  </si>
  <si>
    <t>Box 26</t>
  </si>
  <si>
    <t>Clavel</t>
  </si>
  <si>
    <t>C.J.</t>
  </si>
  <si>
    <t>43 Clavel Lane</t>
  </si>
  <si>
    <t>Leak</t>
  </si>
  <si>
    <t>John</t>
  </si>
  <si>
    <t>300 South First</t>
  </si>
  <si>
    <t>Grocery</t>
  </si>
  <si>
    <t>Basic Filer Information: April, 2010</t>
  </si>
  <si>
    <t>Rush</t>
  </si>
  <si>
    <t>Domenica</t>
  </si>
  <si>
    <t>1100 N. Riverside</t>
  </si>
  <si>
    <t>Truth or Consequences</t>
  </si>
  <si>
    <t>Health Care</t>
  </si>
  <si>
    <t>Martin</t>
  </si>
  <si>
    <t>Mike</t>
  </si>
  <si>
    <t>33 Cimarron Trail</t>
  </si>
  <si>
    <t>Silver City</t>
  </si>
  <si>
    <t>Banking</t>
  </si>
  <si>
    <t>Gallegos</t>
  </si>
  <si>
    <t>Lou</t>
  </si>
  <si>
    <t>Box 15007</t>
  </si>
  <si>
    <t>Rio Rancho</t>
  </si>
  <si>
    <t>Bullock</t>
  </si>
  <si>
    <t>Ira</t>
  </si>
  <si>
    <t>630 Broadway</t>
  </si>
  <si>
    <t>Anonymous</t>
  </si>
  <si>
    <t>Liles</t>
  </si>
  <si>
    <t>Raymond</t>
  </si>
  <si>
    <t>124 W. Washington</t>
  </si>
  <si>
    <t>White</t>
  </si>
  <si>
    <t>Jack</t>
  </si>
  <si>
    <t>4036 Quay Road 60</t>
  </si>
  <si>
    <t>Humphries</t>
  </si>
  <si>
    <t>Bill</t>
  </si>
  <si>
    <t>Box 861</t>
  </si>
  <si>
    <t>Dona Ana Republican Party</t>
  </si>
  <si>
    <t>Las Cruces</t>
  </si>
  <si>
    <t>Table Rental</t>
  </si>
  <si>
    <t>Majority Strategies, Inc.</t>
  </si>
  <si>
    <t>Lincoln County Tea Party</t>
  </si>
  <si>
    <t>Box 1409</t>
  </si>
  <si>
    <t>Capitan</t>
  </si>
  <si>
    <t>Chaves County Republican Party</t>
  </si>
  <si>
    <t>Box 1633</t>
  </si>
  <si>
    <t>Roswell</t>
  </si>
  <si>
    <t>Lincoln Day Dinner</t>
  </si>
  <si>
    <t>Matt</t>
  </si>
  <si>
    <t>Box 1103</t>
  </si>
  <si>
    <t>County Convention</t>
  </si>
  <si>
    <t>Woods</t>
  </si>
  <si>
    <t>Leroy</t>
  </si>
  <si>
    <t>Real Estate</t>
  </si>
  <si>
    <t>Box 843</t>
  </si>
  <si>
    <t>Kernan</t>
  </si>
  <si>
    <t>928 Mesa Verde</t>
  </si>
  <si>
    <t>Doctor</t>
  </si>
  <si>
    <t>Laura</t>
  </si>
  <si>
    <t>706 La Jolla Lane</t>
  </si>
  <si>
    <t>Gleason</t>
  </si>
  <si>
    <t>Ryan</t>
  </si>
  <si>
    <t xml:space="preserve">2008 Monte Cristo Way </t>
  </si>
  <si>
    <t>TX</t>
  </si>
  <si>
    <t>Sherman</t>
  </si>
  <si>
    <t>Council of Governments</t>
  </si>
  <si>
    <t>Republican Party of NM</t>
  </si>
  <si>
    <t>PO Box 94083</t>
  </si>
  <si>
    <t>Convention Ad</t>
  </si>
  <si>
    <t>Torrance County Republican Party</t>
  </si>
  <si>
    <t xml:space="preserve">Estancia </t>
  </si>
  <si>
    <t>Box 218</t>
  </si>
  <si>
    <t>135 Professional Drive, #104</t>
  </si>
  <si>
    <t>Ponte Vedra Beach</t>
  </si>
  <si>
    <t>FL</t>
  </si>
  <si>
    <t>724 Walnut</t>
  </si>
  <si>
    <t>Davies</t>
  </si>
  <si>
    <t>Tom</t>
  </si>
  <si>
    <t>1105 Clapham Road</t>
  </si>
  <si>
    <t>Insurance</t>
  </si>
  <si>
    <t>High Desert Broadcasting</t>
  </si>
  <si>
    <t>415 Pinon Creek Road, SE</t>
  </si>
  <si>
    <t>Advertising</t>
  </si>
  <si>
    <t>Business Cards</t>
  </si>
  <si>
    <t>Sharon</t>
  </si>
  <si>
    <t>1811 540 Loop</t>
  </si>
  <si>
    <t>Tourism</t>
  </si>
  <si>
    <t>Reid</t>
  </si>
  <si>
    <t>Cooper</t>
  </si>
  <si>
    <t>RK</t>
  </si>
  <si>
    <t>2409 Cutler Avenue NE</t>
  </si>
  <si>
    <t>Bennett</t>
  </si>
  <si>
    <t>Justin</t>
  </si>
  <si>
    <t>105 Travacere Road</t>
  </si>
  <si>
    <t>Des Moines</t>
  </si>
  <si>
    <t>Box 94083</t>
  </si>
  <si>
    <t>State Convention</t>
  </si>
  <si>
    <t>121 Wyatt Drive</t>
  </si>
  <si>
    <t>Buttons</t>
  </si>
  <si>
    <t>Taylor</t>
  </si>
  <si>
    <t>Ilene</t>
  </si>
  <si>
    <t>Box 631</t>
  </si>
  <si>
    <t>Judicial</t>
  </si>
  <si>
    <t>DeHerrera</t>
  </si>
  <si>
    <t>Rosie</t>
  </si>
  <si>
    <t>318 Washington</t>
  </si>
  <si>
    <t>Realty</t>
  </si>
  <si>
    <t>Calton</t>
  </si>
  <si>
    <t>Box 1144</t>
  </si>
  <si>
    <t>Roosevelt County Republican Party</t>
  </si>
  <si>
    <t>Dessert Auction</t>
  </si>
  <si>
    <t>Lovato</t>
  </si>
  <si>
    <t>Eugene</t>
  </si>
  <si>
    <t>312 Georgia</t>
  </si>
  <si>
    <t>Schmitt</t>
  </si>
  <si>
    <t>Ken</t>
  </si>
  <si>
    <t>1837 Chama</t>
  </si>
  <si>
    <t>Sayre</t>
  </si>
  <si>
    <t>Betty</t>
  </si>
  <si>
    <t>156 Sayre Road</t>
  </si>
  <si>
    <t>Seneca</t>
  </si>
  <si>
    <t>Long</t>
  </si>
  <si>
    <t>Jesse</t>
  </si>
  <si>
    <t>612 Walnut</t>
  </si>
  <si>
    <t>Viola</t>
  </si>
  <si>
    <t>Box 548</t>
  </si>
  <si>
    <t>Wyley</t>
  </si>
  <si>
    <t>576 Zurick Road</t>
  </si>
  <si>
    <t>71 Cottonwood Road</t>
  </si>
  <si>
    <t>Arellano</t>
  </si>
  <si>
    <t>Deano</t>
  </si>
  <si>
    <t>7 Mormon Route</t>
  </si>
  <si>
    <t>Meat Manager</t>
  </si>
  <si>
    <t>Hodo</t>
  </si>
  <si>
    <t>Tim</t>
  </si>
  <si>
    <t>301 Jefferson</t>
  </si>
  <si>
    <t>Retail</t>
  </si>
  <si>
    <t>Fluhman</t>
  </si>
  <si>
    <t>Jay</t>
  </si>
  <si>
    <t>200 Court St.</t>
  </si>
  <si>
    <t>Medical Services</t>
  </si>
  <si>
    <t>Leighton</t>
  </si>
  <si>
    <t>348 Springer Highway</t>
  </si>
  <si>
    <t>Arguello</t>
  </si>
  <si>
    <t>Pete</t>
  </si>
  <si>
    <t>Box 172</t>
  </si>
  <si>
    <t>Deason</t>
  </si>
  <si>
    <t>Chad</t>
  </si>
  <si>
    <t>884 Cowen Road</t>
  </si>
  <si>
    <t>Sedan</t>
  </si>
  <si>
    <t>Wood</t>
  </si>
  <si>
    <t>Sammie</t>
  </si>
  <si>
    <t>14 Pasamonte Road</t>
  </si>
  <si>
    <t>Grenville</t>
  </si>
  <si>
    <t>Renfro</t>
  </si>
  <si>
    <t>Sadie</t>
  </si>
  <si>
    <t>Box 490</t>
  </si>
  <si>
    <t>Folsom</t>
  </si>
  <si>
    <t>Brown</t>
  </si>
  <si>
    <t>Nick</t>
  </si>
  <si>
    <t>702 Walnut</t>
  </si>
  <si>
    <t>O'Bryant</t>
  </si>
  <si>
    <t>Jim</t>
  </si>
  <si>
    <t>420 West Broadway</t>
  </si>
  <si>
    <t>Butt</t>
  </si>
  <si>
    <t>Lynda</t>
  </si>
  <si>
    <t>901 Main</t>
  </si>
  <si>
    <t>Neuharth</t>
  </si>
  <si>
    <t>Jacquelyn</t>
  </si>
  <si>
    <t>Box 160</t>
  </si>
  <si>
    <t>Larry</t>
  </si>
  <si>
    <t>20 Fluhman Road</t>
  </si>
  <si>
    <t>Banker</t>
  </si>
  <si>
    <t>Lucero</t>
  </si>
  <si>
    <t>Ferron</t>
  </si>
  <si>
    <t>Box 414</t>
  </si>
  <si>
    <t>Boyce</t>
  </si>
  <si>
    <t>Garth</t>
  </si>
  <si>
    <t>612 Maple</t>
  </si>
  <si>
    <t>Chosvig</t>
  </si>
  <si>
    <t>420 Harding</t>
  </si>
  <si>
    <t>Hospitality</t>
  </si>
  <si>
    <t>Tyler</t>
  </si>
  <si>
    <t>Shirley</t>
  </si>
  <si>
    <t>1004 West Avenue F</t>
  </si>
  <si>
    <t>Lovington</t>
  </si>
  <si>
    <t>Ron</t>
  </si>
  <si>
    <t>Kimble</t>
  </si>
  <si>
    <t>15 Jenkins Road</t>
  </si>
  <si>
    <t>Gonzales</t>
  </si>
  <si>
    <t>Eloy</t>
  </si>
  <si>
    <t>Box 101</t>
  </si>
  <si>
    <t>Lazy AD Cattle</t>
  </si>
  <si>
    <t>721 Walnut</t>
  </si>
  <si>
    <t>Birdwell</t>
  </si>
  <si>
    <t>77 Nara Visa Highway</t>
  </si>
  <si>
    <t>Education</t>
  </si>
  <si>
    <t>Brook</t>
  </si>
  <si>
    <t>Debbie</t>
  </si>
  <si>
    <t>5 Book Lane</t>
  </si>
  <si>
    <t>Utilities</t>
  </si>
  <si>
    <t>Adams</t>
  </si>
  <si>
    <t>Darlene</t>
  </si>
  <si>
    <t>41 Nara Visa Highway</t>
  </si>
  <si>
    <t>Oney</t>
  </si>
  <si>
    <t>Charlie</t>
  </si>
  <si>
    <t>901 Curren Street</t>
  </si>
  <si>
    <t>Jerry</t>
  </si>
  <si>
    <t>606 Walnut</t>
  </si>
  <si>
    <t>621 Walnut</t>
  </si>
  <si>
    <t>Atchley</t>
  </si>
  <si>
    <t>Gene</t>
  </si>
  <si>
    <t>Box 623</t>
  </si>
  <si>
    <t>Britt</t>
  </si>
  <si>
    <t>Sam</t>
  </si>
  <si>
    <t>Pasamonte Ranch Road #1</t>
  </si>
  <si>
    <t>Farmers &amp; Stockmen's Bank</t>
  </si>
  <si>
    <t>200 South 1st</t>
  </si>
  <si>
    <t>Baird</t>
  </si>
  <si>
    <t>Buzz</t>
  </si>
  <si>
    <t>75 Lake Highway</t>
  </si>
  <si>
    <t>Leavell</t>
  </si>
  <si>
    <t>Bobbie</t>
  </si>
  <si>
    <t>PO Drawer D</t>
  </si>
  <si>
    <t>Jal</t>
  </si>
  <si>
    <t>Jeff</t>
  </si>
  <si>
    <t>2317 Putnam</t>
  </si>
  <si>
    <t>Crisp</t>
  </si>
  <si>
    <t>Pat</t>
  </si>
  <si>
    <t>22 Cedar Breaks Lane</t>
  </si>
  <si>
    <t>Post Office</t>
  </si>
  <si>
    <t>Pay &amp; Save, Inc.</t>
  </si>
  <si>
    <t>Box 1430</t>
  </si>
  <si>
    <t>Littlefield</t>
  </si>
  <si>
    <t>Retail Grocery</t>
  </si>
  <si>
    <t>211 7th Avenue North</t>
  </si>
  <si>
    <t>Pamela</t>
  </si>
  <si>
    <t xml:space="preserve">1555 Central St, #203 </t>
  </si>
  <si>
    <t>Denver</t>
  </si>
  <si>
    <t>Republican Party of Lincoln County</t>
  </si>
  <si>
    <t>Box 987</t>
  </si>
  <si>
    <t>Alto</t>
  </si>
  <si>
    <t>Wetsel</t>
  </si>
  <si>
    <t>Della</t>
  </si>
  <si>
    <t>26 Placere Lane</t>
  </si>
  <si>
    <t>Accounting</t>
  </si>
  <si>
    <t>Robert</t>
  </si>
  <si>
    <t>Drawer 9</t>
  </si>
  <si>
    <t>Nara Visa</t>
  </si>
  <si>
    <t>Knotts</t>
  </si>
  <si>
    <t>Ralph</t>
  </si>
  <si>
    <t>Box 396</t>
  </si>
  <si>
    <t>Shaffer</t>
  </si>
  <si>
    <t>18 Thompson Road</t>
  </si>
  <si>
    <t>Solano</t>
  </si>
  <si>
    <t>200 North 5th</t>
  </si>
  <si>
    <t>Green</t>
  </si>
  <si>
    <t>Gary</t>
  </si>
  <si>
    <t>HC 35, Box 15</t>
  </si>
  <si>
    <t>Retail Hardware</t>
  </si>
  <si>
    <t>Isaacs</t>
  </si>
  <si>
    <t>Beth</t>
  </si>
  <si>
    <t>Drawer J</t>
  </si>
  <si>
    <t>Reif</t>
  </si>
  <si>
    <t>1311 South First</t>
  </si>
  <si>
    <t>Veterinarian</t>
  </si>
  <si>
    <t>Joe</t>
  </si>
  <si>
    <t>51 Clavel Lane</t>
  </si>
  <si>
    <t>Stone</t>
  </si>
  <si>
    <t>Kimberly</t>
  </si>
  <si>
    <t>Box 873</t>
  </si>
  <si>
    <t>Virtue, Najarr &amp; Brown</t>
  </si>
  <si>
    <t>Box 22249</t>
  </si>
  <si>
    <t>Attorneys</t>
  </si>
  <si>
    <t>Nara Visa Community Center</t>
  </si>
  <si>
    <t>9061 Quay Road R</t>
  </si>
  <si>
    <t>Quay County Republican Party</t>
  </si>
  <si>
    <t>2601 South 3rd</t>
  </si>
  <si>
    <t>Wallis</t>
  </si>
  <si>
    <t>23 Jenkins Road</t>
  </si>
  <si>
    <t>Committee to Elect William Gray</t>
  </si>
  <si>
    <t>2106 West Centre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</si>
</sst>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\$* #,##0.00_);_(\$* \(#,##0.00\);_(\$* &quot;-&quot;??_);_(@_)"/>
    <numFmt numFmtId="166" formatCode="[$-409]dddd\,\ mmmm\ dd\,\ yyyy"/>
    <numFmt numFmtId="167" formatCode="[$-409]h:mm:ss\ AM/PM"/>
    <numFmt numFmtId="168" formatCode="m/d/yy;@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4">
    <font>
      <sz val="10"/>
      <name val="Constantia"/>
      <family val="1"/>
    </font>
    <font>
      <sz val="11"/>
      <color indexed="8"/>
      <name val="Constanti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onstantia"/>
      <family val="2"/>
    </font>
    <font>
      <b/>
      <sz val="8"/>
      <name val="Constantia"/>
      <family val="2"/>
    </font>
    <font>
      <b/>
      <sz val="11"/>
      <color indexed="8"/>
      <name val="Arial"/>
      <family val="2"/>
    </font>
    <font>
      <u val="single"/>
      <sz val="10"/>
      <color indexed="12"/>
      <name val="Constantia"/>
      <family val="1"/>
    </font>
    <font>
      <u val="single"/>
      <sz val="10"/>
      <color indexed="36"/>
      <name val="Constantia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62"/>
      <name val="Constantia"/>
      <family val="2"/>
    </font>
    <font>
      <b/>
      <sz val="13"/>
      <color indexed="62"/>
      <name val="Constantia"/>
      <family val="2"/>
    </font>
    <font>
      <b/>
      <sz val="11"/>
      <color indexed="62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62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9"/>
      <color indexed="8"/>
      <name val="Arial"/>
      <family val="2"/>
    </font>
    <font>
      <sz val="10"/>
      <color indexed="62"/>
      <name val="Calisto MT"/>
      <family val="1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9"/>
      <color rgb="FF000000"/>
      <name val="Arial"/>
      <family val="2"/>
    </font>
    <font>
      <sz val="10"/>
      <color rgb="FF1F497D"/>
      <name val="Calisto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45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7">
    <xf numFmtId="0" fontId="0" fillId="0" borderId="0">
      <alignment horizontal="left" vertical="center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0" borderId="0">
      <alignment vertical="center" wrapText="1"/>
      <protection/>
    </xf>
    <xf numFmtId="0" fontId="37" fillId="26" borderId="0" applyNumberFormat="0" applyBorder="0" applyAlignment="0" applyProtection="0"/>
    <xf numFmtId="0" fontId="6" fillId="0" borderId="0">
      <alignment vertical="center" wrapText="1"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 horizontal="right" vertical="center" wrapText="1" indent="1"/>
      <protection/>
    </xf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44" fontId="2" fillId="0" borderId="16" xfId="0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7" fillId="0" borderId="11" xfId="60" applyFont="1" applyBorder="1">
      <alignment/>
      <protection/>
    </xf>
    <xf numFmtId="0" fontId="2" fillId="0" borderId="13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10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0" fontId="12" fillId="0" borderId="0" xfId="60" applyFont="1">
      <alignment/>
      <protection/>
    </xf>
    <xf numFmtId="0" fontId="10" fillId="0" borderId="0" xfId="60" applyFont="1" applyBorder="1">
      <alignment/>
      <protection/>
    </xf>
    <xf numFmtId="0" fontId="10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 horizontal="left"/>
      <protection/>
    </xf>
    <xf numFmtId="0" fontId="10" fillId="0" borderId="0" xfId="60" applyFont="1" applyBorder="1" applyAlignment="1">
      <alignment horizontal="left"/>
      <protection/>
    </xf>
    <xf numFmtId="0" fontId="10" fillId="0" borderId="0" xfId="60" applyFont="1" applyAlignment="1">
      <alignment horizontal="right"/>
      <protection/>
    </xf>
    <xf numFmtId="0" fontId="10" fillId="0" borderId="13" xfId="60" applyFont="1" applyBorder="1" applyAlignment="1">
      <alignment horizontal="right"/>
      <protection/>
    </xf>
    <xf numFmtId="0" fontId="13" fillId="0" borderId="0" xfId="60" applyFont="1" applyBorder="1">
      <alignment/>
      <protection/>
    </xf>
    <xf numFmtId="0" fontId="10" fillId="0" borderId="10" xfId="60" applyFont="1" applyBorder="1">
      <alignment/>
      <protection/>
    </xf>
    <xf numFmtId="0" fontId="10" fillId="0" borderId="11" xfId="60" applyFont="1" applyBorder="1">
      <alignment/>
      <protection/>
    </xf>
    <xf numFmtId="0" fontId="10" fillId="0" borderId="12" xfId="60" applyFont="1" applyBorder="1">
      <alignment/>
      <protection/>
    </xf>
    <xf numFmtId="0" fontId="10" fillId="0" borderId="14" xfId="60" applyFont="1" applyBorder="1">
      <alignment/>
      <protection/>
    </xf>
    <xf numFmtId="0" fontId="10" fillId="0" borderId="16" xfId="60" applyFont="1" applyBorder="1">
      <alignment/>
      <protection/>
    </xf>
    <xf numFmtId="0" fontId="10" fillId="0" borderId="17" xfId="60" applyFont="1" applyBorder="1">
      <alignment/>
      <protection/>
    </xf>
    <xf numFmtId="168" fontId="14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5" fillId="0" borderId="0" xfId="41" applyFont="1" applyBorder="1" applyAlignment="1">
      <alignment horizontal="left" vertical="center" wrapText="1"/>
      <protection/>
    </xf>
    <xf numFmtId="44" fontId="14" fillId="0" borderId="0" xfId="0" applyNumberFormat="1" applyFont="1" applyAlignment="1">
      <alignment horizontal="left" vertical="center" indent="1"/>
    </xf>
    <xf numFmtId="14" fontId="14" fillId="0" borderId="0" xfId="48" applyNumberFormat="1" applyFont="1" applyBorder="1">
      <alignment horizontal="right" vertical="center" wrapText="1" indent="1"/>
      <protection/>
    </xf>
    <xf numFmtId="0" fontId="14" fillId="0" borderId="0" xfId="39" applyFont="1" applyBorder="1" applyAlignment="1">
      <alignment horizontal="left" vertical="center" wrapText="1"/>
      <protection/>
    </xf>
    <xf numFmtId="44" fontId="14" fillId="0" borderId="0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4" fontId="15" fillId="0" borderId="18" xfId="0" applyNumberFormat="1" applyFont="1" applyBorder="1" applyAlignment="1">
      <alignment horizontal="right" vertical="center" indent="1"/>
    </xf>
    <xf numFmtId="168" fontId="15" fillId="0" borderId="0" xfId="0" applyNumberFormat="1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8" fontId="14" fillId="0" borderId="0" xfId="0" applyNumberFormat="1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4" fontId="14" fillId="0" borderId="0" xfId="0" applyNumberFormat="1" applyFont="1" applyFill="1" applyAlignment="1">
      <alignment horizontal="left" vertical="center" indent="1"/>
    </xf>
    <xf numFmtId="168" fontId="14" fillId="0" borderId="0" xfId="0" applyNumberFormat="1" applyFont="1" applyAlignment="1">
      <alignment vertical="center"/>
    </xf>
    <xf numFmtId="4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wrapText="1"/>
    </xf>
    <xf numFmtId="0" fontId="14" fillId="0" borderId="18" xfId="0" applyFont="1" applyBorder="1" applyAlignment="1">
      <alignment horizontal="left" vertical="center" indent="1"/>
    </xf>
    <xf numFmtId="0" fontId="14" fillId="0" borderId="19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44" fontId="15" fillId="0" borderId="20" xfId="0" applyNumberFormat="1" applyFont="1" applyBorder="1" applyAlignment="1">
      <alignment horizontal="right" vertical="center" indent="1"/>
    </xf>
    <xf numFmtId="168" fontId="15" fillId="0" borderId="0" xfId="0" applyNumberFormat="1" applyFont="1" applyAlignment="1">
      <alignment horizontal="left" vertical="center" indent="1"/>
    </xf>
    <xf numFmtId="168" fontId="14" fillId="0" borderId="0" xfId="0" applyNumberFormat="1" applyFont="1" applyFill="1" applyBorder="1" applyAlignment="1">
      <alignment horizontal="left" vertical="center" indent="1"/>
    </xf>
    <xf numFmtId="44" fontId="14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Alignment="1">
      <alignment horizontal="center" vertical="center" wrapText="1"/>
    </xf>
    <xf numFmtId="44" fontId="15" fillId="33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left" vertical="center" indent="1"/>
    </xf>
    <xf numFmtId="4" fontId="15" fillId="33" borderId="21" xfId="0" applyNumberFormat="1" applyFont="1" applyFill="1" applyBorder="1" applyAlignment="1">
      <alignment horizontal="left" vertical="center" indent="1"/>
    </xf>
    <xf numFmtId="4" fontId="15" fillId="0" borderId="0" xfId="0" applyNumberFormat="1" applyFont="1" applyAlignment="1">
      <alignment horizontal="left" vertical="center" indent="1"/>
    </xf>
    <xf numFmtId="4" fontId="14" fillId="0" borderId="0" xfId="0" applyNumberFormat="1" applyFont="1" applyFill="1" applyAlignment="1">
      <alignment horizontal="left" vertical="center" indent="1"/>
    </xf>
    <xf numFmtId="4" fontId="14" fillId="0" borderId="0" xfId="48" applyNumberFormat="1" applyFont="1" applyBorder="1">
      <alignment horizontal="right" vertical="center" wrapText="1" indent="1"/>
      <protection/>
    </xf>
    <xf numFmtId="4" fontId="15" fillId="0" borderId="0" xfId="0" applyNumberFormat="1" applyFont="1" applyAlignment="1">
      <alignment horizontal="center" vertical="center"/>
    </xf>
    <xf numFmtId="4" fontId="14" fillId="0" borderId="0" xfId="48" applyNumberFormat="1" applyFont="1" applyBorder="1" applyAlignment="1">
      <alignment vertical="center"/>
      <protection/>
    </xf>
    <xf numFmtId="4" fontId="14" fillId="0" borderId="0" xfId="0" applyNumberFormat="1" applyFont="1" applyAlignment="1" applyProtection="1">
      <alignment horizontal="left" vertical="center" indent="1"/>
      <protection locked="0"/>
    </xf>
    <xf numFmtId="4" fontId="14" fillId="0" borderId="0" xfId="0" applyNumberFormat="1" applyFont="1" applyFill="1" applyAlignment="1" applyProtection="1">
      <alignment horizontal="left" vertical="center" indent="1"/>
      <protection locked="0"/>
    </xf>
    <xf numFmtId="4" fontId="15" fillId="33" borderId="22" xfId="0" applyNumberFormat="1" applyFont="1" applyFill="1" applyBorder="1" applyAlignment="1">
      <alignment horizontal="left" vertical="center" indent="1"/>
    </xf>
    <xf numFmtId="4" fontId="14" fillId="0" borderId="0" xfId="0" applyNumberFormat="1" applyFont="1" applyBorder="1" applyAlignment="1">
      <alignment horizontal="left" vertical="center" indent="1"/>
    </xf>
    <xf numFmtId="4" fontId="15" fillId="33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vertical="center" indent="1"/>
    </xf>
    <xf numFmtId="4" fontId="14" fillId="0" borderId="0" xfId="0" applyNumberFormat="1" applyFont="1" applyAlignment="1">
      <alignment horizontal="right" vertical="center"/>
    </xf>
    <xf numFmtId="7" fontId="14" fillId="33" borderId="23" xfId="46" applyNumberFormat="1" applyFont="1" applyFill="1" applyBorder="1" applyAlignment="1" applyProtection="1">
      <alignment horizontal="right" vertical="center" indent="1"/>
      <protection locked="0"/>
    </xf>
    <xf numFmtId="7" fontId="15" fillId="33" borderId="23" xfId="46" applyNumberFormat="1" applyFont="1" applyFill="1" applyBorder="1" applyAlignment="1" applyProtection="1">
      <alignment horizontal="right" vertical="center" indent="1"/>
      <protection/>
    </xf>
    <xf numFmtId="7" fontId="14" fillId="33" borderId="23" xfId="46" applyNumberFormat="1" applyFont="1" applyFill="1" applyBorder="1" applyAlignment="1">
      <alignment horizontal="right" vertical="center" indent="1"/>
    </xf>
    <xf numFmtId="4" fontId="2" fillId="0" borderId="16" xfId="0" applyNumberFormat="1" applyFont="1" applyBorder="1" applyAlignment="1">
      <alignment horizontal="left" vertical="center" indent="1"/>
    </xf>
    <xf numFmtId="4" fontId="10" fillId="0" borderId="11" xfId="60" applyNumberFormat="1" applyFont="1" applyBorder="1">
      <alignment/>
      <protection/>
    </xf>
    <xf numFmtId="44" fontId="2" fillId="0" borderId="0" xfId="0" applyNumberFormat="1" applyFont="1" applyBorder="1" applyAlignment="1" applyProtection="1">
      <alignment horizontal="right" vertical="center" indent="1"/>
      <protection locked="0"/>
    </xf>
    <xf numFmtId="4" fontId="2" fillId="0" borderId="0" xfId="0" applyNumberFormat="1" applyFont="1" applyBorder="1" applyAlignment="1">
      <alignment horizontal="right" vertical="center" indent="1"/>
    </xf>
    <xf numFmtId="0" fontId="7" fillId="0" borderId="0" xfId="60" applyFont="1" applyAlignment="1">
      <alignment horizontal="left"/>
      <protection/>
    </xf>
    <xf numFmtId="0" fontId="11" fillId="0" borderId="0" xfId="60" applyFont="1" applyBorder="1" applyAlignment="1">
      <alignment/>
      <protection/>
    </xf>
    <xf numFmtId="0" fontId="10" fillId="0" borderId="0" xfId="60" applyFont="1" applyBorder="1" applyAlignment="1">
      <alignment horizontal="center"/>
      <protection/>
    </xf>
    <xf numFmtId="0" fontId="4" fillId="0" borderId="0" xfId="0" applyFont="1" applyAlignment="1">
      <alignment horizontal="left" vertical="center" indent="1"/>
    </xf>
    <xf numFmtId="0" fontId="16" fillId="0" borderId="0" xfId="60" applyFont="1" applyBorder="1" applyAlignment="1">
      <alignment horizontal="left"/>
      <protection/>
    </xf>
    <xf numFmtId="49" fontId="15" fillId="0" borderId="0" xfId="48" applyNumberFormat="1" applyFont="1" applyBorder="1" applyAlignment="1">
      <alignment horizontal="left" vertical="center"/>
      <protection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Border="1" applyAlignment="1">
      <alignment horizontal="left" vertical="center" indent="1"/>
    </xf>
    <xf numFmtId="169" fontId="14" fillId="0" borderId="0" xfId="0" applyNumberFormat="1" applyFont="1" applyAlignment="1">
      <alignment horizontal="right" vertical="center" indent="1"/>
    </xf>
    <xf numFmtId="169" fontId="15" fillId="33" borderId="21" xfId="0" applyNumberFormat="1" applyFont="1" applyFill="1" applyBorder="1" applyAlignment="1">
      <alignment horizontal="right" vertical="center" indent="1"/>
    </xf>
    <xf numFmtId="169" fontId="15" fillId="0" borderId="0" xfId="0" applyNumberFormat="1" applyFont="1" applyAlignment="1">
      <alignment horizontal="right" vertical="center" indent="1"/>
    </xf>
    <xf numFmtId="169" fontId="14" fillId="0" borderId="0" xfId="0" applyNumberFormat="1" applyFont="1" applyFill="1" applyAlignment="1">
      <alignment horizontal="right" vertical="center" indent="1"/>
    </xf>
    <xf numFmtId="169" fontId="2" fillId="0" borderId="0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168" fontId="14" fillId="0" borderId="0" xfId="0" applyNumberFormat="1" applyFont="1" applyFill="1" applyAlignment="1" quotePrefix="1">
      <alignment horizontal="left" vertical="center" indent="1"/>
    </xf>
    <xf numFmtId="0" fontId="52" fillId="0" borderId="0" xfId="0" applyFont="1" applyAlignment="1">
      <alignment horizontal="left" vertical="center" indent="1"/>
    </xf>
    <xf numFmtId="0" fontId="5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7" fillId="0" borderId="0" xfId="60" applyFont="1" applyBorder="1" applyAlignment="1">
      <alignment horizontal="left"/>
      <protection/>
    </xf>
    <xf numFmtId="0" fontId="7" fillId="0" borderId="0" xfId="60" applyFont="1" applyAlignment="1">
      <alignment horizontal="left"/>
      <protection/>
    </xf>
    <xf numFmtId="0" fontId="7" fillId="0" borderId="0" xfId="60" applyFont="1" applyBorder="1" applyAlignment="1">
      <alignment horizontal="center"/>
      <protection/>
    </xf>
    <xf numFmtId="0" fontId="13" fillId="0" borderId="0" xfId="60" applyFont="1" applyBorder="1" applyAlignment="1">
      <alignment horizontal="center" wrapText="1"/>
      <protection/>
    </xf>
    <xf numFmtId="0" fontId="13" fillId="0" borderId="24" xfId="60" applyFont="1" applyBorder="1" applyAlignment="1">
      <alignment horizontal="center" wrapText="1"/>
      <protection/>
    </xf>
    <xf numFmtId="0" fontId="11" fillId="0" borderId="0" xfId="60" applyFont="1" applyBorder="1" applyAlignment="1">
      <alignment wrapText="1"/>
      <protection/>
    </xf>
    <xf numFmtId="0" fontId="0" fillId="0" borderId="0" xfId="0" applyAlignment="1">
      <alignment horizontal="left" vertical="center" wrapText="1"/>
    </xf>
    <xf numFmtId="168" fontId="14" fillId="33" borderId="25" xfId="0" applyNumberFormat="1" applyFont="1" applyFill="1" applyBorder="1" applyAlignment="1">
      <alignment horizontal="left" vertical="center"/>
    </xf>
    <xf numFmtId="168" fontId="14" fillId="33" borderId="26" xfId="0" applyNumberFormat="1" applyFont="1" applyFill="1" applyBorder="1" applyAlignment="1">
      <alignment horizontal="left" vertical="center"/>
    </xf>
    <xf numFmtId="168" fontId="14" fillId="33" borderId="27" xfId="0" applyNumberFormat="1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dress, Phone, Email" xfId="39"/>
    <cellStyle name="Bad" xfId="40"/>
    <cellStyle name="Bol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sz val="8"/>
      </font>
      <fill>
        <patternFill>
          <bgColor theme="0"/>
        </patternFill>
      </fill>
      <border>
        <left style="thin">
          <color theme="8" tint="0.5999600291252136"/>
        </left>
        <right style="thin">
          <color theme="8" tint="0.5999600291252136"/>
        </right>
        <top style="thin">
          <color theme="8" tint="0.5999600291252136"/>
        </top>
        <bottom style="thin">
          <color theme="8" tint="0.5999600291252136"/>
        </bottom>
      </border>
    </dxf>
    <dxf>
      <font>
        <sz val="8"/>
      </font>
      <fill>
        <patternFill>
          <bgColor theme="0"/>
        </patternFill>
      </fill>
      <border>
        <left style="thin">
          <color theme="8" tint="0.3999499976634979"/>
        </left>
        <right style="thin">
          <color theme="8" tint="0.3999499976634979"/>
        </right>
        <top style="thin">
          <color theme="8" tint="0.39991000294685364"/>
        </top>
        <bottom style="thin">
          <color theme="8" tint="0.39991000294685364"/>
        </bottom>
      </border>
    </dxf>
    <dxf>
      <font>
        <sz val="8"/>
      </font>
      <fill>
        <patternFill>
          <bgColor theme="0"/>
        </patternFill>
      </fill>
      <border>
        <left/>
        <right/>
        <top style="thin">
          <color theme="8" tint="0.5999600291252136"/>
        </top>
        <bottom style="thin">
          <color theme="8" tint="0.5999600291252136"/>
        </bottom>
      </border>
    </dxf>
    <dxf>
      <font>
        <sz val="7"/>
      </font>
      <fill>
        <patternFill>
          <bgColor theme="8" tint="0.7999799847602844"/>
        </patternFill>
      </fill>
      <border>
        <left style="thin">
          <color theme="8" tint="0.5999600291252136"/>
        </left>
        <right style="thin">
          <color theme="8" tint="0.5999600291252136"/>
        </right>
        <top style="thin">
          <color theme="8" tint="0.5999600291252136"/>
        </top>
        <bottom style="thin">
          <color theme="8" tint="0.5999600291252136"/>
        </bottom>
      </border>
    </dxf>
  </dxfs>
  <tableStyles count="1" defaultTableStyle="TableStyleMedium9" defaultPivotStyle="PivotStyleLight16">
    <tableStyle name="Table Style 1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2</xdr:col>
      <xdr:colOff>133350</xdr:colOff>
      <xdr:row>5</xdr:row>
      <xdr:rowOff>28575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133350</xdr:rowOff>
    </xdr:from>
    <xdr:to>
      <xdr:col>2</xdr:col>
      <xdr:colOff>133350</xdr:colOff>
      <xdr:row>5</xdr:row>
      <xdr:rowOff>28575</xdr:rowOff>
    </xdr:to>
    <xdr:pic>
      <xdr:nvPicPr>
        <xdr:cNvPr id="2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133350</xdr:rowOff>
    </xdr:from>
    <xdr:to>
      <xdr:col>1</xdr:col>
      <xdr:colOff>1381125</xdr:colOff>
      <xdr:row>5</xdr:row>
      <xdr:rowOff>133350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3350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133350</xdr:rowOff>
    </xdr:from>
    <xdr:to>
      <xdr:col>1</xdr:col>
      <xdr:colOff>1381125</xdr:colOff>
      <xdr:row>6</xdr:row>
      <xdr:rowOff>133350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524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152400</xdr:colOff>
      <xdr:row>8</xdr:row>
      <xdr:rowOff>57150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1</xdr:col>
      <xdr:colOff>1400175</xdr:colOff>
      <xdr:row>8</xdr:row>
      <xdr:rowOff>38100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47625</xdr:rowOff>
    </xdr:from>
    <xdr:to>
      <xdr:col>1</xdr:col>
      <xdr:colOff>1276350</xdr:colOff>
      <xdr:row>8</xdr:row>
      <xdr:rowOff>19050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47625</xdr:rowOff>
    </xdr:from>
    <xdr:to>
      <xdr:col>1</xdr:col>
      <xdr:colOff>1257300</xdr:colOff>
      <xdr:row>8</xdr:row>
      <xdr:rowOff>38100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47625</xdr:rowOff>
    </xdr:from>
    <xdr:to>
      <xdr:col>1</xdr:col>
      <xdr:colOff>1295400</xdr:colOff>
      <xdr:row>8</xdr:row>
      <xdr:rowOff>66675</xdr:rowOff>
    </xdr:to>
    <xdr:pic>
      <xdr:nvPicPr>
        <xdr:cNvPr id="1" name="Picture 2" descr="nmsealcover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.espinoza\AppData\Local\Microsoft\Windows\Temporary%20Internet%20Files\Content.Outlook\DUDIH9EU\SOSFirstAnnualPrimaryReportForms200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r Information"/>
      <sheetName val="Monetary Contrubutions (B1)"/>
      <sheetName val="In-Kind Contributions (B2)"/>
      <sheetName val="Loan Contributions (B3)"/>
      <sheetName val="Loans Forgiven (B4)"/>
      <sheetName val="Expenditures (C)"/>
      <sheetName val="Loan Repayments (C1)"/>
      <sheetName val="Special Ev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A1">
      <selection activeCell="G1" sqref="G1:K1"/>
    </sheetView>
  </sheetViews>
  <sheetFormatPr defaultColWidth="9.28125" defaultRowHeight="12.75"/>
  <cols>
    <col min="1" max="2" width="9.28125" style="20" customWidth="1"/>
    <col min="3" max="3" width="12.421875" style="20" bestFit="1" customWidth="1"/>
    <col min="4" max="4" width="23.140625" style="20" customWidth="1"/>
    <col min="5" max="8" width="9.28125" style="20" customWidth="1"/>
    <col min="9" max="9" width="32.7109375" style="20" customWidth="1"/>
    <col min="10" max="10" width="9.28125" style="20" customWidth="1"/>
    <col min="11" max="11" width="28.140625" style="20" customWidth="1"/>
    <col min="12" max="12" width="12.28125" style="20" customWidth="1"/>
    <col min="13" max="13" width="9.28125" style="20" customWidth="1"/>
    <col min="14" max="14" width="12.8515625" style="20" customWidth="1"/>
    <col min="15" max="16384" width="9.28125" style="20" customWidth="1"/>
  </cols>
  <sheetData>
    <row r="1" spans="2:20" ht="20.25">
      <c r="B1" s="21"/>
      <c r="C1" s="93"/>
      <c r="D1" s="93"/>
      <c r="E1" s="93"/>
      <c r="F1" s="93"/>
      <c r="G1" s="119" t="s">
        <v>218</v>
      </c>
      <c r="H1" s="120"/>
      <c r="I1" s="120"/>
      <c r="J1" s="120"/>
      <c r="K1" s="120"/>
      <c r="L1" s="93"/>
      <c r="M1" s="93"/>
      <c r="N1" s="93"/>
      <c r="O1" s="93"/>
      <c r="P1" s="93"/>
      <c r="Q1" s="93"/>
      <c r="R1" s="93"/>
      <c r="S1" s="93"/>
      <c r="T1" s="93"/>
    </row>
    <row r="2" spans="2:20" ht="2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ht="18">
      <c r="B3" s="21"/>
      <c r="C3" s="23"/>
      <c r="D3" s="23"/>
      <c r="E3" s="21"/>
      <c r="F3" s="23"/>
      <c r="G3" s="23"/>
      <c r="H3" s="23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8">
      <c r="B4" s="21"/>
      <c r="C4" s="23"/>
      <c r="D4" s="23" t="s">
        <v>1</v>
      </c>
      <c r="F4" s="23"/>
      <c r="G4" s="23"/>
      <c r="H4" s="23"/>
      <c r="I4" s="24" t="s">
        <v>2</v>
      </c>
      <c r="J4" s="21"/>
      <c r="K4" s="21"/>
      <c r="L4" s="21"/>
      <c r="M4" s="21"/>
      <c r="N4" s="21"/>
      <c r="O4" s="21"/>
      <c r="Q4" s="21"/>
      <c r="R4" s="21"/>
      <c r="S4" s="21"/>
      <c r="T4" s="21"/>
    </row>
    <row r="5" spans="2:20" ht="18">
      <c r="B5" s="21"/>
      <c r="C5" s="26"/>
      <c r="D5" s="26"/>
      <c r="E5" s="26"/>
      <c r="F5" s="26"/>
      <c r="G5" s="26"/>
      <c r="H5" s="26"/>
      <c r="I5" s="21"/>
      <c r="J5" s="21"/>
      <c r="K5" s="21"/>
      <c r="L5" s="21"/>
      <c r="M5" s="23"/>
      <c r="N5" s="23"/>
      <c r="O5" s="23"/>
      <c r="P5" s="23"/>
      <c r="Q5" s="23"/>
      <c r="R5" s="23"/>
      <c r="S5" s="21"/>
      <c r="T5" s="21"/>
    </row>
    <row r="6" spans="2:20" ht="15">
      <c r="B6" s="26"/>
      <c r="C6" s="27" t="s">
        <v>4</v>
      </c>
      <c r="D6" s="28" t="s">
        <v>62</v>
      </c>
      <c r="E6" s="114"/>
      <c r="F6" s="114"/>
      <c r="G6" s="29"/>
      <c r="H6" s="30" t="s">
        <v>5</v>
      </c>
      <c r="I6" s="92" t="s">
        <v>72</v>
      </c>
      <c r="J6" s="115"/>
      <c r="K6" s="115"/>
      <c r="L6" s="115"/>
      <c r="M6" s="115"/>
      <c r="N6" s="21"/>
      <c r="P6" s="21"/>
      <c r="Q6" s="115"/>
      <c r="R6" s="115"/>
      <c r="S6" s="115"/>
      <c r="T6" s="115"/>
    </row>
    <row r="7" spans="2:20" ht="15">
      <c r="B7" s="26"/>
      <c r="C7" s="31" t="s">
        <v>6</v>
      </c>
      <c r="D7" s="28" t="s">
        <v>63</v>
      </c>
      <c r="E7" s="114"/>
      <c r="F7" s="114"/>
      <c r="G7" s="29"/>
      <c r="H7" s="31" t="s">
        <v>7</v>
      </c>
      <c r="I7" s="92" t="s">
        <v>67</v>
      </c>
      <c r="J7" s="115"/>
      <c r="K7" s="115"/>
      <c r="L7" s="115"/>
      <c r="M7" s="115"/>
      <c r="N7" s="21"/>
      <c r="P7" s="21"/>
      <c r="Q7" s="115"/>
      <c r="R7" s="115"/>
      <c r="S7" s="115"/>
      <c r="T7" s="115"/>
    </row>
    <row r="8" spans="2:20" ht="15">
      <c r="B8" s="26"/>
      <c r="C8" s="27" t="s">
        <v>8</v>
      </c>
      <c r="D8" s="28" t="s">
        <v>64</v>
      </c>
      <c r="E8" s="114"/>
      <c r="F8" s="114"/>
      <c r="G8" s="29"/>
      <c r="H8" s="27" t="s">
        <v>9</v>
      </c>
      <c r="I8" s="92" t="s">
        <v>68</v>
      </c>
      <c r="J8" s="115"/>
      <c r="K8" s="115"/>
      <c r="L8" s="115"/>
      <c r="M8" s="115"/>
      <c r="N8" s="21"/>
      <c r="P8" s="21"/>
      <c r="Q8" s="115"/>
      <c r="R8" s="115"/>
      <c r="S8" s="115"/>
      <c r="T8" s="115"/>
    </row>
    <row r="9" spans="2:20" ht="15">
      <c r="B9" s="26"/>
      <c r="C9" s="31" t="s">
        <v>10</v>
      </c>
      <c r="D9" s="28" t="s">
        <v>65</v>
      </c>
      <c r="E9" s="114"/>
      <c r="F9" s="114"/>
      <c r="G9" s="29"/>
      <c r="H9" s="27" t="s">
        <v>11</v>
      </c>
      <c r="I9" s="92" t="s">
        <v>69</v>
      </c>
      <c r="J9" s="115"/>
      <c r="K9" s="115"/>
      <c r="L9" s="115"/>
      <c r="M9" s="115"/>
      <c r="N9" s="21"/>
      <c r="P9" s="21"/>
      <c r="Q9" s="115"/>
      <c r="R9" s="115"/>
      <c r="S9" s="115"/>
      <c r="T9" s="115"/>
    </row>
    <row r="10" spans="2:20" ht="15">
      <c r="B10" s="26"/>
      <c r="C10" s="31" t="s">
        <v>12</v>
      </c>
      <c r="D10" s="28" t="s">
        <v>66</v>
      </c>
      <c r="E10" s="114"/>
      <c r="F10" s="114"/>
      <c r="G10" s="29"/>
      <c r="H10" s="27" t="s">
        <v>13</v>
      </c>
      <c r="I10" s="92">
        <v>88415</v>
      </c>
      <c r="J10" s="115"/>
      <c r="K10" s="115"/>
      <c r="L10" s="115"/>
      <c r="M10" s="115"/>
      <c r="N10" s="21"/>
      <c r="P10" s="21"/>
      <c r="Q10" s="115"/>
      <c r="R10" s="115"/>
      <c r="S10" s="115"/>
      <c r="T10" s="115"/>
    </row>
    <row r="11" spans="2:20" ht="15">
      <c r="B11" s="26"/>
      <c r="C11" s="31" t="s">
        <v>7</v>
      </c>
      <c r="D11" s="28" t="s">
        <v>67</v>
      </c>
      <c r="E11" s="114"/>
      <c r="F11" s="114"/>
      <c r="G11" s="29"/>
      <c r="H11" s="27" t="s">
        <v>14</v>
      </c>
      <c r="I11" s="92" t="s">
        <v>70</v>
      </c>
      <c r="J11" s="115"/>
      <c r="K11" s="115"/>
      <c r="L11" s="115"/>
      <c r="M11" s="115"/>
      <c r="N11" s="21"/>
      <c r="P11" s="21"/>
      <c r="Q11" s="115"/>
      <c r="R11" s="115"/>
      <c r="S11" s="115"/>
      <c r="T11" s="115"/>
    </row>
    <row r="12" spans="2:20" ht="15">
      <c r="B12" s="26"/>
      <c r="C12" s="27" t="s">
        <v>9</v>
      </c>
      <c r="D12" s="28" t="s">
        <v>68</v>
      </c>
      <c r="E12" s="114"/>
      <c r="F12" s="114"/>
      <c r="G12" s="29"/>
      <c r="H12" s="27" t="s">
        <v>15</v>
      </c>
      <c r="I12" s="92" t="s">
        <v>71</v>
      </c>
      <c r="J12" s="115"/>
      <c r="K12" s="115"/>
      <c r="L12" s="115"/>
      <c r="M12" s="115"/>
      <c r="N12" s="21"/>
      <c r="P12" s="21"/>
      <c r="Q12" s="115"/>
      <c r="R12" s="115"/>
      <c r="S12" s="115"/>
      <c r="T12" s="115"/>
    </row>
    <row r="13" spans="2:20" ht="15">
      <c r="B13" s="26"/>
      <c r="C13" s="27" t="s">
        <v>11</v>
      </c>
      <c r="D13" s="28" t="s">
        <v>69</v>
      </c>
      <c r="E13" s="114"/>
      <c r="F13" s="114"/>
      <c r="G13" s="29"/>
      <c r="H13" s="29"/>
      <c r="I13" s="21"/>
      <c r="J13" s="21"/>
      <c r="K13" s="21"/>
      <c r="L13" s="21"/>
      <c r="M13" s="21"/>
      <c r="N13" s="21"/>
      <c r="P13" s="21"/>
      <c r="Q13" s="115"/>
      <c r="R13" s="115"/>
      <c r="S13" s="115"/>
      <c r="T13" s="115"/>
    </row>
    <row r="14" spans="2:20" ht="15">
      <c r="B14" s="26"/>
      <c r="C14" s="27" t="s">
        <v>13</v>
      </c>
      <c r="D14" s="28">
        <v>88415</v>
      </c>
      <c r="E14" s="114"/>
      <c r="F14" s="114"/>
      <c r="G14" s="29"/>
      <c r="H14" s="29"/>
      <c r="I14" s="21"/>
      <c r="J14" s="21"/>
      <c r="K14" s="21"/>
      <c r="L14" s="21"/>
      <c r="M14" s="21"/>
      <c r="N14" s="21"/>
      <c r="P14" s="21"/>
      <c r="Q14" s="115"/>
      <c r="R14" s="115"/>
      <c r="S14" s="115"/>
      <c r="T14" s="115"/>
    </row>
    <row r="15" spans="2:20" ht="15">
      <c r="B15" s="26"/>
      <c r="C15" s="27" t="s">
        <v>14</v>
      </c>
      <c r="D15" s="28" t="s">
        <v>70</v>
      </c>
      <c r="E15" s="114"/>
      <c r="F15" s="114"/>
      <c r="G15" s="29"/>
      <c r="H15" s="2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15">
      <c r="B16" s="26"/>
      <c r="C16" s="27" t="s">
        <v>15</v>
      </c>
      <c r="D16" s="28" t="s">
        <v>71</v>
      </c>
      <c r="E16" s="114"/>
      <c r="F16" s="114"/>
      <c r="G16" s="27"/>
      <c r="H16" s="2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2:20" ht="15">
      <c r="B17" s="26"/>
      <c r="C17" s="27"/>
      <c r="D17" s="27"/>
      <c r="E17" s="28"/>
      <c r="F17" s="28"/>
      <c r="G17" s="27"/>
      <c r="H17" s="2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18" customHeight="1">
      <c r="B18" s="26"/>
      <c r="C18" s="117" t="s">
        <v>16</v>
      </c>
      <c r="D18" s="117"/>
      <c r="E18" s="117"/>
      <c r="F18" s="117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2:20" ht="18" customHeight="1" thickBot="1">
      <c r="B19" s="26"/>
      <c r="C19" s="118"/>
      <c r="D19" s="118"/>
      <c r="E19" s="118"/>
      <c r="F19" s="118"/>
      <c r="G19" s="21"/>
      <c r="H19" s="21"/>
      <c r="I19" s="25" t="s">
        <v>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2:13" ht="14.25">
      <c r="B20" s="26"/>
      <c r="C20" s="26"/>
      <c r="D20" s="26"/>
      <c r="E20" s="26"/>
      <c r="F20" s="26"/>
      <c r="G20" s="26"/>
      <c r="H20" s="26"/>
      <c r="I20" s="26"/>
      <c r="K20" s="26"/>
      <c r="L20" s="26"/>
      <c r="M20" s="21"/>
    </row>
    <row r="21" spans="2:13" ht="15">
      <c r="B21" s="26"/>
      <c r="C21" s="27" t="s">
        <v>5</v>
      </c>
      <c r="D21" s="28" t="s">
        <v>73</v>
      </c>
      <c r="E21" s="26"/>
      <c r="F21" s="26"/>
      <c r="G21" s="26"/>
      <c r="H21" s="31" t="s">
        <v>4</v>
      </c>
      <c r="I21" s="28" t="s">
        <v>77</v>
      </c>
      <c r="J21" s="116"/>
      <c r="K21" s="116"/>
      <c r="L21" s="116"/>
      <c r="M21" s="116"/>
    </row>
    <row r="22" spans="2:13" ht="15">
      <c r="B22" s="26"/>
      <c r="C22" s="27" t="s">
        <v>17</v>
      </c>
      <c r="D22" s="28" t="s">
        <v>74</v>
      </c>
      <c r="E22" s="26"/>
      <c r="F22" s="26"/>
      <c r="G22" s="26"/>
      <c r="H22" s="31" t="s">
        <v>6</v>
      </c>
      <c r="I22" s="28"/>
      <c r="J22" s="116"/>
      <c r="K22" s="116"/>
      <c r="L22" s="116"/>
      <c r="M22" s="116"/>
    </row>
    <row r="23" spans="2:13" ht="15">
      <c r="B23" s="26"/>
      <c r="C23" s="27" t="s">
        <v>9</v>
      </c>
      <c r="D23" s="28" t="s">
        <v>68</v>
      </c>
      <c r="E23" s="26"/>
      <c r="F23" s="26"/>
      <c r="G23" s="26"/>
      <c r="H23" s="31" t="s">
        <v>8</v>
      </c>
      <c r="I23" s="28" t="s">
        <v>78</v>
      </c>
      <c r="J23" s="116"/>
      <c r="K23" s="116"/>
      <c r="L23" s="116"/>
      <c r="M23" s="116"/>
    </row>
    <row r="24" spans="2:13" ht="15">
      <c r="B24" s="26"/>
      <c r="C24" s="27" t="s">
        <v>11</v>
      </c>
      <c r="D24" s="28" t="s">
        <v>69</v>
      </c>
      <c r="E24" s="26"/>
      <c r="F24" s="26"/>
      <c r="G24" s="26"/>
      <c r="H24" s="31" t="s">
        <v>7</v>
      </c>
      <c r="I24" s="28" t="s">
        <v>74</v>
      </c>
      <c r="J24" s="116"/>
      <c r="K24" s="116"/>
      <c r="L24" s="116"/>
      <c r="M24" s="116"/>
    </row>
    <row r="25" spans="2:13" ht="15">
      <c r="B25" s="26"/>
      <c r="C25" s="27" t="s">
        <v>13</v>
      </c>
      <c r="D25" s="28">
        <v>88415</v>
      </c>
      <c r="E25" s="26"/>
      <c r="F25" s="26"/>
      <c r="G25" s="26"/>
      <c r="H25" s="27" t="s">
        <v>9</v>
      </c>
      <c r="I25" s="28" t="s">
        <v>68</v>
      </c>
      <c r="J25" s="116"/>
      <c r="K25" s="116"/>
      <c r="L25" s="116"/>
      <c r="M25" s="116"/>
    </row>
    <row r="26" spans="2:13" ht="15">
      <c r="B26" s="26"/>
      <c r="C26" s="27" t="s">
        <v>14</v>
      </c>
      <c r="D26" s="28" t="s">
        <v>75</v>
      </c>
      <c r="E26" s="26"/>
      <c r="F26" s="26"/>
      <c r="G26" s="26"/>
      <c r="H26" s="27" t="s">
        <v>11</v>
      </c>
      <c r="I26" s="28" t="s">
        <v>69</v>
      </c>
      <c r="J26" s="116"/>
      <c r="K26" s="116"/>
      <c r="L26" s="116"/>
      <c r="M26" s="116"/>
    </row>
    <row r="27" spans="2:13" ht="15">
      <c r="B27" s="26"/>
      <c r="C27" s="26"/>
      <c r="D27" s="26"/>
      <c r="E27" s="26"/>
      <c r="F27" s="26"/>
      <c r="G27" s="26"/>
      <c r="H27" s="27" t="s">
        <v>13</v>
      </c>
      <c r="I27" s="28">
        <v>88415</v>
      </c>
      <c r="J27" s="94"/>
      <c r="K27" s="94"/>
      <c r="L27" s="94"/>
      <c r="M27" s="94"/>
    </row>
    <row r="28" spans="2:9" ht="14.25">
      <c r="B28" s="26"/>
      <c r="H28" s="27" t="s">
        <v>14</v>
      </c>
      <c r="I28" s="95" t="s">
        <v>75</v>
      </c>
    </row>
    <row r="29" spans="2:9" ht="14.25">
      <c r="B29" s="26"/>
      <c r="H29" s="27" t="s">
        <v>15</v>
      </c>
      <c r="I29" s="95" t="s">
        <v>79</v>
      </c>
    </row>
    <row r="30" ht="14.25">
      <c r="B30" s="26"/>
    </row>
    <row r="31" spans="2:13" ht="15">
      <c r="B31" s="26"/>
      <c r="C31" s="1"/>
      <c r="D31" s="2" t="s">
        <v>28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14.25">
      <c r="B32" s="26"/>
      <c r="C32" s="5"/>
      <c r="D32" s="6"/>
      <c r="E32" s="6"/>
      <c r="F32" s="6"/>
      <c r="G32" s="6"/>
      <c r="H32" s="6"/>
      <c r="I32" s="6"/>
      <c r="J32" s="6"/>
      <c r="K32" s="7" t="s">
        <v>34</v>
      </c>
      <c r="L32" s="90">
        <v>3927.42</v>
      </c>
      <c r="M32" s="9"/>
    </row>
    <row r="33" spans="2:13" ht="14.25">
      <c r="B33" s="26"/>
      <c r="C33" s="5"/>
      <c r="D33" s="6"/>
      <c r="E33" s="6"/>
      <c r="F33" s="6"/>
      <c r="G33" s="6"/>
      <c r="H33" s="6"/>
      <c r="I33" s="6"/>
      <c r="J33" s="6"/>
      <c r="K33" s="7" t="s">
        <v>35</v>
      </c>
      <c r="L33" s="105">
        <f>'Monetary Contrubutions (B1)'!J8+'Loan Contributions (B3)'!J10</f>
        <v>139840</v>
      </c>
      <c r="M33" s="9"/>
    </row>
    <row r="34" spans="2:13" ht="14.25">
      <c r="B34" s="26"/>
      <c r="C34" s="5"/>
      <c r="D34" s="6"/>
      <c r="E34" s="6"/>
      <c r="F34" s="6"/>
      <c r="G34" s="6"/>
      <c r="H34" s="8"/>
      <c r="I34" s="6"/>
      <c r="J34" s="6"/>
      <c r="K34" s="7" t="s">
        <v>36</v>
      </c>
      <c r="L34" s="105">
        <f>'Expenditures (C)'!J9+'Loan Repayments (C1)'!E9</f>
        <v>14231.7</v>
      </c>
      <c r="M34" s="9"/>
    </row>
    <row r="35" spans="2:13" ht="18">
      <c r="B35" s="32"/>
      <c r="C35" s="5"/>
      <c r="D35" s="6"/>
      <c r="E35" s="6"/>
      <c r="F35" s="6"/>
      <c r="G35" s="6"/>
      <c r="H35" s="6"/>
      <c r="I35" s="6"/>
      <c r="J35" s="6"/>
      <c r="K35" s="7" t="s">
        <v>61</v>
      </c>
      <c r="L35" s="105">
        <f>L32+L33-L34</f>
        <v>129535.72000000002</v>
      </c>
      <c r="M35" s="9"/>
    </row>
    <row r="36" spans="2:13" ht="18">
      <c r="B36" s="32"/>
      <c r="C36" s="5"/>
      <c r="D36" s="6"/>
      <c r="E36" s="6"/>
      <c r="F36" s="6"/>
      <c r="G36" s="6"/>
      <c r="H36" s="6"/>
      <c r="I36" s="6"/>
      <c r="J36" s="6"/>
      <c r="K36" s="7"/>
      <c r="L36" s="91"/>
      <c r="M36" s="9"/>
    </row>
    <row r="37" spans="1:13" ht="14.25">
      <c r="A37" s="21"/>
      <c r="B37" s="26"/>
      <c r="C37" s="5"/>
      <c r="D37" s="6"/>
      <c r="E37" s="6"/>
      <c r="F37" s="6"/>
      <c r="G37" s="6"/>
      <c r="H37" s="6"/>
      <c r="I37" s="6"/>
      <c r="J37" s="6"/>
      <c r="K37" s="7" t="s">
        <v>59</v>
      </c>
      <c r="L37" s="106"/>
      <c r="M37" s="9"/>
    </row>
    <row r="38" spans="1:13" ht="14.25">
      <c r="A38" s="21"/>
      <c r="B38" s="26"/>
      <c r="C38" s="5"/>
      <c r="D38" s="6"/>
      <c r="E38" s="6"/>
      <c r="F38" s="6"/>
      <c r="G38" s="6"/>
      <c r="H38" s="6"/>
      <c r="I38" s="6"/>
      <c r="J38" s="6"/>
      <c r="K38" s="7" t="s">
        <v>60</v>
      </c>
      <c r="L38" s="106">
        <f>$L$44</f>
        <v>0</v>
      </c>
      <c r="M38" s="9"/>
    </row>
    <row r="39" spans="1:13" ht="14.25">
      <c r="A39" s="21"/>
      <c r="B39" s="26"/>
      <c r="C39" s="5"/>
      <c r="D39" s="6"/>
      <c r="E39" s="6"/>
      <c r="F39" s="6"/>
      <c r="G39" s="6"/>
      <c r="H39" s="6"/>
      <c r="I39" s="6"/>
      <c r="J39" s="6"/>
      <c r="K39" s="7" t="s">
        <v>37</v>
      </c>
      <c r="L39" s="105">
        <f>'In-Kind Contributions (B2)'!$J$9</f>
        <v>134</v>
      </c>
      <c r="M39" s="9"/>
    </row>
    <row r="40" spans="1:13" ht="15">
      <c r="A40" s="21"/>
      <c r="B40" s="26"/>
      <c r="C40" s="10"/>
      <c r="D40" s="11"/>
      <c r="E40" s="12"/>
      <c r="F40" s="12"/>
      <c r="G40" s="13"/>
      <c r="H40" s="12"/>
      <c r="I40" s="12"/>
      <c r="J40" s="12"/>
      <c r="K40" s="12"/>
      <c r="L40" s="88"/>
      <c r="M40" s="14"/>
    </row>
    <row r="41" spans="1:13" ht="15">
      <c r="A41" s="21"/>
      <c r="B41" s="26"/>
      <c r="C41" s="33"/>
      <c r="D41" s="15" t="s">
        <v>50</v>
      </c>
      <c r="E41" s="34"/>
      <c r="F41" s="34"/>
      <c r="G41" s="34"/>
      <c r="H41" s="34"/>
      <c r="I41" s="34"/>
      <c r="J41" s="34"/>
      <c r="K41" s="34"/>
      <c r="L41" s="89"/>
      <c r="M41" s="35"/>
    </row>
    <row r="42" spans="1:13" ht="14.25">
      <c r="A42" s="21"/>
      <c r="B42" s="26"/>
      <c r="C42" s="16"/>
      <c r="E42" s="6"/>
      <c r="F42" s="26"/>
      <c r="G42" s="26"/>
      <c r="H42" s="26"/>
      <c r="I42" s="26"/>
      <c r="J42" s="26"/>
      <c r="K42" s="17" t="s">
        <v>29</v>
      </c>
      <c r="L42" s="90">
        <v>0</v>
      </c>
      <c r="M42" s="36"/>
    </row>
    <row r="43" spans="1:13" ht="14.25">
      <c r="A43" s="21"/>
      <c r="B43" s="26"/>
      <c r="C43" s="16"/>
      <c r="E43" s="6"/>
      <c r="F43" s="26"/>
      <c r="G43" s="26"/>
      <c r="H43" s="26"/>
      <c r="I43" s="26"/>
      <c r="J43" s="26"/>
      <c r="K43" s="17" t="s">
        <v>30</v>
      </c>
      <c r="L43" s="109"/>
      <c r="M43" s="36"/>
    </row>
    <row r="44" spans="1:13" ht="14.25">
      <c r="A44" s="21"/>
      <c r="B44" s="26"/>
      <c r="C44" s="16"/>
      <c r="E44" s="6"/>
      <c r="F44" s="26"/>
      <c r="G44" s="26"/>
      <c r="H44" s="26"/>
      <c r="I44" s="26"/>
      <c r="J44" s="26"/>
      <c r="K44" s="17" t="s">
        <v>31</v>
      </c>
      <c r="L44" s="109">
        <v>0</v>
      </c>
      <c r="M44" s="36"/>
    </row>
    <row r="45" spans="1:13" ht="14.25">
      <c r="A45" s="21"/>
      <c r="B45" s="26"/>
      <c r="C45" s="16"/>
      <c r="D45" s="6"/>
      <c r="E45" s="6"/>
      <c r="F45" s="26"/>
      <c r="G45" s="26"/>
      <c r="H45" s="26"/>
      <c r="I45" s="26"/>
      <c r="J45" s="26"/>
      <c r="K45" s="17" t="s">
        <v>32</v>
      </c>
      <c r="L45" s="109">
        <v>0</v>
      </c>
      <c r="M45" s="36"/>
    </row>
    <row r="46" spans="1:13" ht="14.25">
      <c r="A46" s="21"/>
      <c r="B46" s="26"/>
      <c r="C46" s="18"/>
      <c r="D46" s="12"/>
      <c r="E46" s="12"/>
      <c r="F46" s="37"/>
      <c r="G46" s="37"/>
      <c r="H46" s="37"/>
      <c r="I46" s="37"/>
      <c r="J46" s="37"/>
      <c r="K46" s="19" t="s">
        <v>33</v>
      </c>
      <c r="L46" s="107">
        <f>L42+L43-L44-L45</f>
        <v>0</v>
      </c>
      <c r="M46" s="38"/>
    </row>
  </sheetData>
  <sheetProtection/>
  <mergeCells count="35">
    <mergeCell ref="G1:K1"/>
    <mergeCell ref="J10:M10"/>
    <mergeCell ref="J11:M11"/>
    <mergeCell ref="E15:F15"/>
    <mergeCell ref="E12:F12"/>
    <mergeCell ref="E6:F6"/>
    <mergeCell ref="J6:M6"/>
    <mergeCell ref="J7:M7"/>
    <mergeCell ref="E13:F13"/>
    <mergeCell ref="E11:F11"/>
    <mergeCell ref="Q6:T6"/>
    <mergeCell ref="C18:F19"/>
    <mergeCell ref="E7:F7"/>
    <mergeCell ref="E8:F8"/>
    <mergeCell ref="Q10:T10"/>
    <mergeCell ref="Q11:T11"/>
    <mergeCell ref="Q12:T12"/>
    <mergeCell ref="Q13:T13"/>
    <mergeCell ref="E14:F14"/>
    <mergeCell ref="J12:M12"/>
    <mergeCell ref="J26:M26"/>
    <mergeCell ref="J25:M25"/>
    <mergeCell ref="Q14:T14"/>
    <mergeCell ref="J22:M22"/>
    <mergeCell ref="J23:M23"/>
    <mergeCell ref="E16:F16"/>
    <mergeCell ref="J24:M24"/>
    <mergeCell ref="J21:M21"/>
    <mergeCell ref="E9:F9"/>
    <mergeCell ref="E10:F10"/>
    <mergeCell ref="Q7:T7"/>
    <mergeCell ref="Q8:T8"/>
    <mergeCell ref="Q9:T9"/>
    <mergeCell ref="J9:M9"/>
    <mergeCell ref="J8:M8"/>
  </mergeCells>
  <printOptions/>
  <pageMargins left="0.7" right="0.7" top="0.75" bottom="0.59" header="0.3" footer="0.3"/>
  <pageSetup fitToHeight="1" fitToWidth="1" horizontalDpi="600" verticalDpi="600" orientation="landscape" scale="62" r:id="rId2"/>
  <headerFooter>
    <oddFooter>&amp;L&amp;"Arial,Regular"Campaign Finance Filing for May 29, 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view="pageLayout" workbookViewId="0" topLeftCell="A119">
      <selection activeCell="A122" sqref="A122"/>
    </sheetView>
  </sheetViews>
  <sheetFormatPr defaultColWidth="7.00390625" defaultRowHeight="17.25" customHeight="1"/>
  <cols>
    <col min="1" max="1" width="9.7109375" style="39" customWidth="1"/>
    <col min="2" max="2" width="25.7109375" style="40" customWidth="1"/>
    <col min="3" max="3" width="22.140625" style="47" customWidth="1"/>
    <col min="4" max="4" width="16.421875" style="42" customWidth="1"/>
    <col min="5" max="5" width="16.7109375" style="40" customWidth="1"/>
    <col min="6" max="6" width="11.421875" style="40" customWidth="1"/>
    <col min="7" max="7" width="9.28125" style="40" customWidth="1"/>
    <col min="8" max="8" width="7.421875" style="40" customWidth="1"/>
    <col min="9" max="9" width="16.00390625" style="40" customWidth="1"/>
    <col min="10" max="10" width="14.421875" style="101" customWidth="1"/>
    <col min="11" max="16384" width="7.00390625" style="40" customWidth="1"/>
  </cols>
  <sheetData>
    <row r="1" spans="3:9" ht="17.25" customHeight="1">
      <c r="C1" s="41"/>
      <c r="I1" s="43"/>
    </row>
    <row r="2" spans="3:9" ht="17.25" customHeight="1">
      <c r="C2" s="44"/>
      <c r="I2" s="64">
        <f>'[1]Filer Information'!D6</f>
        <v>0</v>
      </c>
    </row>
    <row r="3" spans="3:9" ht="17.25" customHeight="1">
      <c r="C3" s="44"/>
      <c r="D3" s="45"/>
      <c r="I3" s="64">
        <f>'[1]Filer Information'!D7</f>
        <v>0</v>
      </c>
    </row>
    <row r="4" ht="17.25" customHeight="1">
      <c r="I4" s="64">
        <f>'[1]Filer Information'!D8</f>
        <v>0</v>
      </c>
    </row>
    <row r="7" spans="1:4" ht="17.25" customHeight="1" thickBot="1">
      <c r="A7" s="39" t="s">
        <v>58</v>
      </c>
      <c r="C7" s="46"/>
      <c r="D7" s="45"/>
    </row>
    <row r="8" spans="7:10" ht="17.25" customHeight="1" thickBot="1">
      <c r="G8" s="62"/>
      <c r="H8" s="63"/>
      <c r="I8" s="48" t="s">
        <v>52</v>
      </c>
      <c r="J8" s="102">
        <f>SUBTOTAL(9,'Monetary Contrubutions (B1)'!$J$10:$J$65000)</f>
        <v>39840</v>
      </c>
    </row>
    <row r="9" spans="1:11" s="53" customFormat="1" ht="17.25" customHeight="1">
      <c r="A9" s="49" t="s">
        <v>18</v>
      </c>
      <c r="B9" s="49" t="s">
        <v>19</v>
      </c>
      <c r="C9" s="49" t="s">
        <v>20</v>
      </c>
      <c r="D9" s="50" t="s">
        <v>21</v>
      </c>
      <c r="E9" s="50" t="s">
        <v>22</v>
      </c>
      <c r="F9" s="50" t="s">
        <v>23</v>
      </c>
      <c r="G9" s="50" t="s">
        <v>24</v>
      </c>
      <c r="H9" s="50" t="s">
        <v>51</v>
      </c>
      <c r="I9" s="51" t="s">
        <v>25</v>
      </c>
      <c r="J9" s="103" t="s">
        <v>0</v>
      </c>
      <c r="K9" s="52"/>
    </row>
    <row r="10" spans="1:11" s="57" customFormat="1" ht="17.25" customHeight="1">
      <c r="A10" s="54">
        <v>40100</v>
      </c>
      <c r="B10" s="54" t="s">
        <v>80</v>
      </c>
      <c r="C10" s="54" t="s">
        <v>81</v>
      </c>
      <c r="D10" s="55" t="s">
        <v>82</v>
      </c>
      <c r="E10" s="55" t="s">
        <v>83</v>
      </c>
      <c r="F10" s="55" t="s">
        <v>84</v>
      </c>
      <c r="G10" s="55" t="s">
        <v>69</v>
      </c>
      <c r="H10" s="55">
        <v>88401</v>
      </c>
      <c r="I10" s="40" t="s">
        <v>85</v>
      </c>
      <c r="J10" s="101">
        <v>100</v>
      </c>
      <c r="K10" s="56"/>
    </row>
    <row r="11" spans="1:11" s="57" customFormat="1" ht="17.25" customHeight="1">
      <c r="A11" s="54">
        <v>40100</v>
      </c>
      <c r="B11" s="54"/>
      <c r="C11" s="54" t="s">
        <v>86</v>
      </c>
      <c r="D11" s="55" t="s">
        <v>87</v>
      </c>
      <c r="E11" s="55" t="s">
        <v>88</v>
      </c>
      <c r="F11" s="55" t="s">
        <v>84</v>
      </c>
      <c r="G11" s="55" t="s">
        <v>69</v>
      </c>
      <c r="H11" s="55">
        <v>88401</v>
      </c>
      <c r="I11" s="55" t="s">
        <v>76</v>
      </c>
      <c r="J11" s="104">
        <v>50</v>
      </c>
      <c r="K11" s="56"/>
    </row>
    <row r="12" spans="1:11" s="57" customFormat="1" ht="17.25" customHeight="1">
      <c r="A12" s="54">
        <v>40100</v>
      </c>
      <c r="B12" s="54"/>
      <c r="C12" s="54" t="s">
        <v>89</v>
      </c>
      <c r="D12" s="55" t="s">
        <v>90</v>
      </c>
      <c r="E12" s="55" t="s">
        <v>91</v>
      </c>
      <c r="F12" s="55" t="s">
        <v>92</v>
      </c>
      <c r="G12" s="55" t="s">
        <v>69</v>
      </c>
      <c r="H12" s="55">
        <v>88426</v>
      </c>
      <c r="I12" s="55" t="s">
        <v>76</v>
      </c>
      <c r="J12" s="104">
        <v>20</v>
      </c>
      <c r="K12" s="56"/>
    </row>
    <row r="13" spans="1:11" s="57" customFormat="1" ht="17.25" customHeight="1">
      <c r="A13" s="54">
        <v>40100</v>
      </c>
      <c r="B13" s="54"/>
      <c r="C13" s="54" t="s">
        <v>93</v>
      </c>
      <c r="D13" s="55" t="s">
        <v>94</v>
      </c>
      <c r="E13" s="55" t="s">
        <v>95</v>
      </c>
      <c r="F13" s="55" t="s">
        <v>84</v>
      </c>
      <c r="G13" s="55" t="s">
        <v>69</v>
      </c>
      <c r="H13" s="55">
        <v>88401</v>
      </c>
      <c r="I13" s="55" t="s">
        <v>76</v>
      </c>
      <c r="J13" s="104">
        <v>250</v>
      </c>
      <c r="K13" s="56"/>
    </row>
    <row r="14" spans="1:10" ht="17.25" customHeight="1">
      <c r="A14" s="110">
        <v>40100</v>
      </c>
      <c r="B14" s="54"/>
      <c r="C14" s="54" t="s">
        <v>97</v>
      </c>
      <c r="D14" s="55" t="s">
        <v>98</v>
      </c>
      <c r="E14" s="55" t="s">
        <v>99</v>
      </c>
      <c r="F14" s="55" t="s">
        <v>84</v>
      </c>
      <c r="G14" s="55" t="s">
        <v>69</v>
      </c>
      <c r="H14" s="55">
        <v>88401</v>
      </c>
      <c r="I14" s="55" t="s">
        <v>96</v>
      </c>
      <c r="J14" s="104">
        <v>50</v>
      </c>
    </row>
    <row r="15" spans="1:10" ht="17.25" customHeight="1">
      <c r="A15" s="54">
        <v>40102</v>
      </c>
      <c r="B15" s="54"/>
      <c r="C15" s="54" t="s">
        <v>104</v>
      </c>
      <c r="D15" s="55" t="s">
        <v>105</v>
      </c>
      <c r="E15" s="111" t="s">
        <v>106</v>
      </c>
      <c r="F15" s="55" t="s">
        <v>107</v>
      </c>
      <c r="G15" s="55" t="s">
        <v>69</v>
      </c>
      <c r="H15" s="55">
        <v>87501</v>
      </c>
      <c r="I15" s="55" t="s">
        <v>108</v>
      </c>
      <c r="J15" s="104">
        <v>200</v>
      </c>
    </row>
    <row r="16" spans="1:10" ht="17.25" customHeight="1">
      <c r="A16" s="54">
        <v>40119</v>
      </c>
      <c r="B16" s="54" t="s">
        <v>109</v>
      </c>
      <c r="C16" s="54" t="s">
        <v>110</v>
      </c>
      <c r="D16" s="55" t="s">
        <v>111</v>
      </c>
      <c r="E16" s="55" t="s">
        <v>112</v>
      </c>
      <c r="F16" s="55" t="s">
        <v>113</v>
      </c>
      <c r="G16" s="55" t="s">
        <v>69</v>
      </c>
      <c r="H16" s="55">
        <v>88130</v>
      </c>
      <c r="I16" s="55" t="s">
        <v>96</v>
      </c>
      <c r="J16" s="104">
        <v>250</v>
      </c>
    </row>
    <row r="17" spans="1:10" ht="17.25" customHeight="1">
      <c r="A17" s="54">
        <v>40119</v>
      </c>
      <c r="B17" s="54" t="s">
        <v>114</v>
      </c>
      <c r="C17" s="54" t="s">
        <v>115</v>
      </c>
      <c r="D17" s="55" t="s">
        <v>116</v>
      </c>
      <c r="E17" s="55" t="s">
        <v>117</v>
      </c>
      <c r="F17" s="55" t="s">
        <v>118</v>
      </c>
      <c r="G17" s="55" t="s">
        <v>69</v>
      </c>
      <c r="H17" s="55">
        <v>88241</v>
      </c>
      <c r="I17" s="55" t="s">
        <v>119</v>
      </c>
      <c r="J17" s="104">
        <v>1000</v>
      </c>
    </row>
    <row r="18" spans="1:10" ht="17.25" customHeight="1">
      <c r="A18" s="54">
        <v>40128</v>
      </c>
      <c r="B18" s="54"/>
      <c r="C18" s="54" t="s">
        <v>120</v>
      </c>
      <c r="D18" s="55" t="s">
        <v>121</v>
      </c>
      <c r="E18" s="55" t="s">
        <v>122</v>
      </c>
      <c r="F18" s="55" t="s">
        <v>113</v>
      </c>
      <c r="G18" s="55" t="s">
        <v>69</v>
      </c>
      <c r="H18" s="55">
        <v>88130</v>
      </c>
      <c r="I18" s="55" t="s">
        <v>123</v>
      </c>
      <c r="J18" s="104">
        <v>250</v>
      </c>
    </row>
    <row r="19" spans="1:10" ht="17.25" customHeight="1">
      <c r="A19" s="54">
        <v>40138</v>
      </c>
      <c r="B19" s="54"/>
      <c r="C19" s="54" t="s">
        <v>129</v>
      </c>
      <c r="D19" s="55" t="s">
        <v>130</v>
      </c>
      <c r="E19" s="55" t="s">
        <v>131</v>
      </c>
      <c r="F19" s="55" t="s">
        <v>132</v>
      </c>
      <c r="G19" s="55" t="s">
        <v>133</v>
      </c>
      <c r="H19" s="55">
        <v>80422</v>
      </c>
      <c r="I19" s="55" t="s">
        <v>134</v>
      </c>
      <c r="J19" s="104">
        <v>250</v>
      </c>
    </row>
    <row r="20" spans="1:10" ht="17.25" customHeight="1">
      <c r="A20" s="54">
        <v>40138</v>
      </c>
      <c r="B20" s="54" t="s">
        <v>135</v>
      </c>
      <c r="C20" s="54" t="s">
        <v>137</v>
      </c>
      <c r="D20" s="55" t="s">
        <v>136</v>
      </c>
      <c r="E20" s="55" t="s">
        <v>138</v>
      </c>
      <c r="F20" s="55" t="s">
        <v>139</v>
      </c>
      <c r="G20" s="55" t="s">
        <v>69</v>
      </c>
      <c r="H20" s="55">
        <v>88352</v>
      </c>
      <c r="I20" s="55" t="s">
        <v>140</v>
      </c>
      <c r="J20" s="104">
        <v>100</v>
      </c>
    </row>
    <row r="21" spans="1:10" ht="17.25" customHeight="1">
      <c r="A21" s="54">
        <v>40138</v>
      </c>
      <c r="B21" s="54"/>
      <c r="C21" s="54" t="s">
        <v>141</v>
      </c>
      <c r="D21" s="55" t="s">
        <v>142</v>
      </c>
      <c r="E21" s="55" t="s">
        <v>143</v>
      </c>
      <c r="F21" s="55" t="s">
        <v>144</v>
      </c>
      <c r="G21" s="55" t="s">
        <v>69</v>
      </c>
      <c r="H21" s="55">
        <v>88101</v>
      </c>
      <c r="I21" s="55" t="s">
        <v>96</v>
      </c>
      <c r="J21" s="104">
        <v>100</v>
      </c>
    </row>
    <row r="22" spans="1:10" ht="17.25" customHeight="1">
      <c r="A22" s="54">
        <v>40156</v>
      </c>
      <c r="B22" s="54"/>
      <c r="C22" s="54" t="s">
        <v>154</v>
      </c>
      <c r="D22" s="55" t="s">
        <v>153</v>
      </c>
      <c r="E22" s="55" t="s">
        <v>155</v>
      </c>
      <c r="F22" s="55" t="s">
        <v>156</v>
      </c>
      <c r="G22" s="55" t="s">
        <v>69</v>
      </c>
      <c r="H22" s="55">
        <v>88210</v>
      </c>
      <c r="I22" s="55" t="s">
        <v>119</v>
      </c>
      <c r="J22" s="104">
        <v>1000</v>
      </c>
    </row>
    <row r="23" spans="1:10" ht="17.25" customHeight="1">
      <c r="A23" s="54">
        <v>40161</v>
      </c>
      <c r="B23" s="54"/>
      <c r="C23" s="54" t="s">
        <v>157</v>
      </c>
      <c r="D23" s="55" t="s">
        <v>158</v>
      </c>
      <c r="E23" s="55" t="s">
        <v>159</v>
      </c>
      <c r="F23" s="55" t="s">
        <v>160</v>
      </c>
      <c r="G23" s="55" t="s">
        <v>133</v>
      </c>
      <c r="H23" s="55">
        <v>80033</v>
      </c>
      <c r="I23" s="55" t="s">
        <v>76</v>
      </c>
      <c r="J23" s="104">
        <v>200</v>
      </c>
    </row>
    <row r="24" spans="1:10" ht="17.25" customHeight="1">
      <c r="A24" s="54">
        <v>40169</v>
      </c>
      <c r="B24" s="54"/>
      <c r="C24" s="54" t="s">
        <v>161</v>
      </c>
      <c r="D24" s="55" t="s">
        <v>162</v>
      </c>
      <c r="E24" s="55" t="s">
        <v>163</v>
      </c>
      <c r="F24" s="55" t="s">
        <v>68</v>
      </c>
      <c r="G24" s="55" t="s">
        <v>69</v>
      </c>
      <c r="H24" s="55">
        <v>88415</v>
      </c>
      <c r="I24" s="55" t="s">
        <v>96</v>
      </c>
      <c r="J24" s="104">
        <v>1000</v>
      </c>
    </row>
    <row r="25" spans="1:10" ht="17.25" customHeight="1">
      <c r="A25" s="54">
        <v>40169</v>
      </c>
      <c r="B25" s="54"/>
      <c r="C25" s="54" t="s">
        <v>164</v>
      </c>
      <c r="D25" s="55" t="s">
        <v>165</v>
      </c>
      <c r="E25" s="55" t="s">
        <v>166</v>
      </c>
      <c r="F25" s="55" t="s">
        <v>144</v>
      </c>
      <c r="G25" s="55" t="s">
        <v>69</v>
      </c>
      <c r="H25" s="55">
        <v>88101</v>
      </c>
      <c r="I25" s="55" t="s">
        <v>167</v>
      </c>
      <c r="J25" s="104">
        <v>1000</v>
      </c>
    </row>
    <row r="26" spans="1:10" ht="17.25" customHeight="1">
      <c r="A26" s="54">
        <v>40169</v>
      </c>
      <c r="B26" s="54" t="s">
        <v>168</v>
      </c>
      <c r="C26" s="54" t="s">
        <v>169</v>
      </c>
      <c r="D26" s="55" t="s">
        <v>170</v>
      </c>
      <c r="E26" s="55" t="s">
        <v>171</v>
      </c>
      <c r="F26" s="55" t="s">
        <v>144</v>
      </c>
      <c r="G26" s="55" t="s">
        <v>69</v>
      </c>
      <c r="H26" s="55">
        <v>88101</v>
      </c>
      <c r="I26" s="40" t="s">
        <v>172</v>
      </c>
      <c r="J26" s="101">
        <v>1000</v>
      </c>
    </row>
    <row r="27" spans="1:10" ht="17.25" customHeight="1">
      <c r="A27" s="54">
        <v>40169</v>
      </c>
      <c r="B27" s="54" t="s">
        <v>173</v>
      </c>
      <c r="C27" s="54" t="s">
        <v>169</v>
      </c>
      <c r="D27" s="55" t="s">
        <v>170</v>
      </c>
      <c r="E27" s="55" t="s">
        <v>171</v>
      </c>
      <c r="F27" s="55" t="s">
        <v>144</v>
      </c>
      <c r="G27" s="55" t="s">
        <v>69</v>
      </c>
      <c r="H27" s="55">
        <v>88101</v>
      </c>
      <c r="I27" s="55" t="s">
        <v>172</v>
      </c>
      <c r="J27" s="104">
        <v>1000</v>
      </c>
    </row>
    <row r="28" spans="1:10" ht="17.25" customHeight="1">
      <c r="A28" s="54">
        <v>40169</v>
      </c>
      <c r="B28" s="54"/>
      <c r="C28" s="54" t="s">
        <v>174</v>
      </c>
      <c r="D28" s="55" t="s">
        <v>175</v>
      </c>
      <c r="E28" s="55" t="s">
        <v>176</v>
      </c>
      <c r="F28" s="55" t="s">
        <v>144</v>
      </c>
      <c r="G28" s="55" t="s">
        <v>69</v>
      </c>
      <c r="H28" s="55">
        <v>88101</v>
      </c>
      <c r="I28" s="40" t="s">
        <v>177</v>
      </c>
      <c r="J28" s="101">
        <v>250</v>
      </c>
    </row>
    <row r="29" spans="1:10" ht="17.25" customHeight="1">
      <c r="A29" s="59">
        <v>40169</v>
      </c>
      <c r="B29" s="57" t="s">
        <v>178</v>
      </c>
      <c r="C29" s="47" t="s">
        <v>179</v>
      </c>
      <c r="D29" s="60" t="s">
        <v>180</v>
      </c>
      <c r="E29" s="40" t="s">
        <v>181</v>
      </c>
      <c r="F29" s="40" t="s">
        <v>144</v>
      </c>
      <c r="G29" s="40" t="s">
        <v>69</v>
      </c>
      <c r="H29" s="40">
        <v>88101</v>
      </c>
      <c r="I29" s="40" t="s">
        <v>140</v>
      </c>
      <c r="J29" s="101">
        <v>200</v>
      </c>
    </row>
    <row r="30" spans="1:10" ht="17.25" customHeight="1">
      <c r="A30" s="39">
        <v>40169</v>
      </c>
      <c r="C30" s="47" t="s">
        <v>182</v>
      </c>
      <c r="D30" s="60" t="s">
        <v>183</v>
      </c>
      <c r="E30" s="40" t="s">
        <v>184</v>
      </c>
      <c r="F30" s="40" t="s">
        <v>144</v>
      </c>
      <c r="G30" s="40" t="s">
        <v>69</v>
      </c>
      <c r="H30" s="40">
        <v>88101</v>
      </c>
      <c r="I30" s="40" t="s">
        <v>185</v>
      </c>
      <c r="J30" s="101">
        <v>500</v>
      </c>
    </row>
    <row r="31" spans="1:10" ht="17.25" customHeight="1">
      <c r="A31" s="39">
        <v>40169</v>
      </c>
      <c r="B31" s="40" t="s">
        <v>186</v>
      </c>
      <c r="C31" s="47" t="s">
        <v>187</v>
      </c>
      <c r="D31" s="42" t="s">
        <v>188</v>
      </c>
      <c r="E31" s="40" t="s">
        <v>189</v>
      </c>
      <c r="F31" s="40" t="s">
        <v>144</v>
      </c>
      <c r="G31" s="40" t="s">
        <v>69</v>
      </c>
      <c r="H31" s="40">
        <v>88101</v>
      </c>
      <c r="I31" s="40" t="s">
        <v>172</v>
      </c>
      <c r="J31" s="101">
        <v>1000</v>
      </c>
    </row>
    <row r="32" spans="1:10" ht="17.25" customHeight="1">
      <c r="A32" s="39">
        <v>40178</v>
      </c>
      <c r="C32" s="47" t="s">
        <v>190</v>
      </c>
      <c r="D32" s="42" t="s">
        <v>191</v>
      </c>
      <c r="E32" s="40" t="s">
        <v>192</v>
      </c>
      <c r="F32" s="40" t="s">
        <v>118</v>
      </c>
      <c r="G32" s="40" t="s">
        <v>69</v>
      </c>
      <c r="H32" s="40">
        <v>88240</v>
      </c>
      <c r="I32" s="40" t="s">
        <v>119</v>
      </c>
      <c r="J32" s="101">
        <v>100</v>
      </c>
    </row>
    <row r="33" spans="1:10" ht="17.25" customHeight="1">
      <c r="A33" s="39">
        <v>40195</v>
      </c>
      <c r="C33" s="61" t="s">
        <v>190</v>
      </c>
      <c r="D33" s="42" t="s">
        <v>191</v>
      </c>
      <c r="E33" s="40" t="s">
        <v>192</v>
      </c>
      <c r="F33" s="40" t="s">
        <v>118</v>
      </c>
      <c r="G33" s="40" t="s">
        <v>69</v>
      </c>
      <c r="H33" s="40">
        <v>88240</v>
      </c>
      <c r="I33" s="40" t="s">
        <v>119</v>
      </c>
      <c r="J33" s="101">
        <v>100</v>
      </c>
    </row>
    <row r="34" spans="1:10" ht="17.25" customHeight="1">
      <c r="A34" s="39">
        <v>40195</v>
      </c>
      <c r="C34" s="47" t="s">
        <v>205</v>
      </c>
      <c r="D34" s="42" t="s">
        <v>206</v>
      </c>
      <c r="F34" s="40" t="s">
        <v>207</v>
      </c>
      <c r="G34" s="40" t="s">
        <v>69</v>
      </c>
      <c r="H34" s="40">
        <v>87402</v>
      </c>
      <c r="I34" s="40" t="s">
        <v>76</v>
      </c>
      <c r="J34" s="101">
        <v>50</v>
      </c>
    </row>
    <row r="35" spans="1:10" ht="17.25" customHeight="1">
      <c r="A35" s="39">
        <v>40195</v>
      </c>
      <c r="C35" s="47" t="s">
        <v>208</v>
      </c>
      <c r="D35" s="42" t="s">
        <v>209</v>
      </c>
      <c r="E35" s="40" t="s">
        <v>210</v>
      </c>
      <c r="F35" s="40" t="s">
        <v>68</v>
      </c>
      <c r="G35" s="40" t="s">
        <v>69</v>
      </c>
      <c r="H35" s="40">
        <v>88415</v>
      </c>
      <c r="I35" s="40" t="s">
        <v>76</v>
      </c>
      <c r="J35" s="101">
        <v>20</v>
      </c>
    </row>
    <row r="36" spans="1:10" ht="17.25" customHeight="1">
      <c r="A36" s="39">
        <v>40195</v>
      </c>
      <c r="C36" s="47" t="s">
        <v>211</v>
      </c>
      <c r="D36" s="42" t="s">
        <v>212</v>
      </c>
      <c r="E36" s="40" t="s">
        <v>213</v>
      </c>
      <c r="F36" s="40" t="s">
        <v>151</v>
      </c>
      <c r="G36" s="40" t="s">
        <v>69</v>
      </c>
      <c r="H36" s="40">
        <v>87743</v>
      </c>
      <c r="I36" s="40" t="s">
        <v>96</v>
      </c>
      <c r="J36" s="101">
        <v>100</v>
      </c>
    </row>
    <row r="38" spans="1:10" ht="17.25" customHeight="1">
      <c r="A38" s="39">
        <v>40195</v>
      </c>
      <c r="C38" s="47" t="s">
        <v>214</v>
      </c>
      <c r="D38" s="42" t="s">
        <v>215</v>
      </c>
      <c r="E38" s="40" t="s">
        <v>216</v>
      </c>
      <c r="F38" s="40" t="s">
        <v>68</v>
      </c>
      <c r="G38" s="40" t="s">
        <v>69</v>
      </c>
      <c r="H38" s="40">
        <v>88415</v>
      </c>
      <c r="I38" s="40" t="s">
        <v>217</v>
      </c>
      <c r="J38" s="101">
        <v>40</v>
      </c>
    </row>
    <row r="39" spans="1:10" ht="17.25" customHeight="1">
      <c r="A39" s="39">
        <v>40209</v>
      </c>
      <c r="C39" s="47" t="s">
        <v>219</v>
      </c>
      <c r="D39" s="42" t="s">
        <v>220</v>
      </c>
      <c r="E39" s="40" t="s">
        <v>221</v>
      </c>
      <c r="F39" s="40" t="s">
        <v>222</v>
      </c>
      <c r="G39" s="40" t="s">
        <v>69</v>
      </c>
      <c r="H39" s="40">
        <v>87901</v>
      </c>
      <c r="I39" s="40" t="s">
        <v>223</v>
      </c>
      <c r="J39" s="101">
        <v>500</v>
      </c>
    </row>
    <row r="40" spans="1:10" ht="17.25" customHeight="1">
      <c r="A40" s="39">
        <v>40209</v>
      </c>
      <c r="C40" s="47" t="s">
        <v>224</v>
      </c>
      <c r="D40" s="42" t="s">
        <v>225</v>
      </c>
      <c r="E40" s="40" t="s">
        <v>226</v>
      </c>
      <c r="F40" s="40" t="s">
        <v>227</v>
      </c>
      <c r="G40" s="40" t="s">
        <v>69</v>
      </c>
      <c r="H40" s="40">
        <v>88061</v>
      </c>
      <c r="I40" s="40" t="s">
        <v>228</v>
      </c>
      <c r="J40" s="101">
        <v>500</v>
      </c>
    </row>
    <row r="41" spans="1:10" ht="17.25" customHeight="1">
      <c r="A41" s="39">
        <v>40209</v>
      </c>
      <c r="C41" s="47" t="s">
        <v>229</v>
      </c>
      <c r="D41" s="42" t="s">
        <v>230</v>
      </c>
      <c r="E41" s="40" t="s">
        <v>231</v>
      </c>
      <c r="F41" s="40" t="s">
        <v>232</v>
      </c>
      <c r="G41" s="40" t="s">
        <v>69</v>
      </c>
      <c r="H41" s="40">
        <v>87174</v>
      </c>
      <c r="I41" s="40" t="s">
        <v>76</v>
      </c>
      <c r="J41" s="101">
        <v>100</v>
      </c>
    </row>
    <row r="42" spans="1:10" ht="17.25" customHeight="1">
      <c r="A42" s="39">
        <v>40209</v>
      </c>
      <c r="C42" s="47" t="s">
        <v>233</v>
      </c>
      <c r="D42" s="42" t="s">
        <v>234</v>
      </c>
      <c r="E42" s="40" t="s">
        <v>235</v>
      </c>
      <c r="F42" s="40" t="s">
        <v>222</v>
      </c>
      <c r="G42" s="40" t="s">
        <v>69</v>
      </c>
      <c r="H42" s="40">
        <v>87901</v>
      </c>
      <c r="I42" s="40" t="s">
        <v>217</v>
      </c>
      <c r="J42" s="101">
        <v>2000</v>
      </c>
    </row>
    <row r="43" spans="1:12" ht="17.25" customHeight="1">
      <c r="A43" s="39">
        <v>40210</v>
      </c>
      <c r="C43" s="47" t="s">
        <v>236</v>
      </c>
      <c r="J43" s="101">
        <v>5</v>
      </c>
      <c r="L43" s="84"/>
    </row>
    <row r="44" spans="1:12" ht="17.25" customHeight="1">
      <c r="A44" s="39">
        <v>40210</v>
      </c>
      <c r="C44" s="47" t="s">
        <v>237</v>
      </c>
      <c r="D44" s="42" t="s">
        <v>238</v>
      </c>
      <c r="E44" s="40" t="s">
        <v>239</v>
      </c>
      <c r="F44" s="40" t="s">
        <v>84</v>
      </c>
      <c r="G44" s="40" t="s">
        <v>69</v>
      </c>
      <c r="H44" s="40">
        <v>88401</v>
      </c>
      <c r="J44" s="101">
        <v>50</v>
      </c>
      <c r="L44" s="84"/>
    </row>
    <row r="45" spans="1:12" ht="17.25" customHeight="1">
      <c r="A45" s="39">
        <v>40210</v>
      </c>
      <c r="C45" s="47" t="s">
        <v>240</v>
      </c>
      <c r="D45" s="42" t="s">
        <v>241</v>
      </c>
      <c r="E45" s="40" t="s">
        <v>242</v>
      </c>
      <c r="F45" s="40" t="s">
        <v>84</v>
      </c>
      <c r="G45" s="40" t="s">
        <v>69</v>
      </c>
      <c r="H45" s="40">
        <v>88401</v>
      </c>
      <c r="I45" s="40" t="s">
        <v>96</v>
      </c>
      <c r="J45" s="101">
        <v>25</v>
      </c>
      <c r="L45" s="84"/>
    </row>
    <row r="46" spans="1:12" ht="17.25" customHeight="1">
      <c r="A46" s="39">
        <v>40213</v>
      </c>
      <c r="C46" s="47" t="s">
        <v>97</v>
      </c>
      <c r="D46" s="42" t="s">
        <v>98</v>
      </c>
      <c r="E46" s="40" t="s">
        <v>99</v>
      </c>
      <c r="F46" s="40" t="s">
        <v>84</v>
      </c>
      <c r="G46" s="40" t="s">
        <v>69</v>
      </c>
      <c r="H46" s="40">
        <v>88401</v>
      </c>
      <c r="I46" s="40" t="s">
        <v>96</v>
      </c>
      <c r="J46" s="101">
        <v>100</v>
      </c>
      <c r="L46" s="108"/>
    </row>
    <row r="47" spans="1:10" ht="17.25" customHeight="1">
      <c r="A47" s="39">
        <v>40213</v>
      </c>
      <c r="C47" s="47" t="s">
        <v>243</v>
      </c>
      <c r="D47" s="42" t="s">
        <v>244</v>
      </c>
      <c r="E47" s="40" t="s">
        <v>245</v>
      </c>
      <c r="F47" s="40" t="s">
        <v>84</v>
      </c>
      <c r="G47" s="40" t="s">
        <v>69</v>
      </c>
      <c r="H47" s="40">
        <v>88401</v>
      </c>
      <c r="I47" s="40" t="s">
        <v>96</v>
      </c>
      <c r="J47" s="101">
        <v>250</v>
      </c>
    </row>
    <row r="48" spans="1:10" ht="17.25" customHeight="1">
      <c r="A48" s="39">
        <v>40233</v>
      </c>
      <c r="C48" s="47" t="s">
        <v>260</v>
      </c>
      <c r="D48" s="42" t="s">
        <v>261</v>
      </c>
      <c r="F48" s="40" t="s">
        <v>68</v>
      </c>
      <c r="G48" s="40" t="s">
        <v>69</v>
      </c>
      <c r="H48" s="40">
        <v>88415</v>
      </c>
      <c r="I48" s="40" t="s">
        <v>262</v>
      </c>
      <c r="J48" s="101">
        <v>100</v>
      </c>
    </row>
    <row r="49" spans="1:10" ht="17.25" customHeight="1">
      <c r="A49" s="39">
        <v>40233</v>
      </c>
      <c r="C49" s="47" t="s">
        <v>89</v>
      </c>
      <c r="D49" s="42" t="s">
        <v>90</v>
      </c>
      <c r="E49" s="40" t="s">
        <v>263</v>
      </c>
      <c r="F49" s="40" t="s">
        <v>84</v>
      </c>
      <c r="G49" s="40" t="s">
        <v>69</v>
      </c>
      <c r="H49" s="40">
        <v>88401</v>
      </c>
      <c r="I49" s="40" t="s">
        <v>76</v>
      </c>
      <c r="J49" s="101">
        <v>10</v>
      </c>
    </row>
    <row r="50" spans="1:10" ht="17.25" customHeight="1">
      <c r="A50" s="39">
        <v>40233</v>
      </c>
      <c r="C50" s="47" t="s">
        <v>264</v>
      </c>
      <c r="D50" s="42" t="s">
        <v>215</v>
      </c>
      <c r="E50" s="40" t="s">
        <v>265</v>
      </c>
      <c r="F50" s="40" t="s">
        <v>118</v>
      </c>
      <c r="G50" s="40" t="s">
        <v>69</v>
      </c>
      <c r="H50" s="40">
        <v>88240</v>
      </c>
      <c r="I50" s="40" t="s">
        <v>266</v>
      </c>
      <c r="J50" s="101">
        <v>250</v>
      </c>
    </row>
    <row r="51" spans="1:10" ht="17.25" customHeight="1">
      <c r="A51" s="39">
        <v>40233</v>
      </c>
      <c r="C51" s="47" t="s">
        <v>190</v>
      </c>
      <c r="D51" s="42" t="s">
        <v>267</v>
      </c>
      <c r="E51" s="40" t="s">
        <v>268</v>
      </c>
      <c r="F51" s="40" t="s">
        <v>255</v>
      </c>
      <c r="G51" s="40" t="s">
        <v>69</v>
      </c>
      <c r="H51" s="40">
        <v>88201</v>
      </c>
      <c r="I51" s="40" t="s">
        <v>76</v>
      </c>
      <c r="J51" s="101">
        <v>100</v>
      </c>
    </row>
    <row r="52" spans="1:10" ht="17.25" customHeight="1">
      <c r="A52" s="39">
        <v>40233</v>
      </c>
      <c r="C52" s="47" t="s">
        <v>269</v>
      </c>
      <c r="D52" s="42" t="s">
        <v>270</v>
      </c>
      <c r="E52" s="40" t="s">
        <v>271</v>
      </c>
      <c r="F52" s="40" t="s">
        <v>273</v>
      </c>
      <c r="G52" s="40" t="s">
        <v>272</v>
      </c>
      <c r="H52" s="40">
        <v>75092</v>
      </c>
      <c r="I52" s="40" t="s">
        <v>274</v>
      </c>
      <c r="J52" s="101">
        <v>50</v>
      </c>
    </row>
    <row r="53" spans="1:10" ht="17.25" customHeight="1">
      <c r="A53" s="39">
        <v>40241</v>
      </c>
      <c r="C53" s="47" t="s">
        <v>285</v>
      </c>
      <c r="D53" s="42" t="s">
        <v>286</v>
      </c>
      <c r="E53" s="40" t="s">
        <v>287</v>
      </c>
      <c r="F53" s="40" t="s">
        <v>68</v>
      </c>
      <c r="G53" s="40" t="s">
        <v>69</v>
      </c>
      <c r="H53" s="40">
        <v>88415</v>
      </c>
      <c r="I53" s="40" t="s">
        <v>288</v>
      </c>
      <c r="J53" s="101">
        <v>100</v>
      </c>
    </row>
    <row r="54" spans="1:10" ht="17.25" customHeight="1">
      <c r="A54" s="39">
        <v>40244</v>
      </c>
      <c r="C54" s="47" t="s">
        <v>296</v>
      </c>
      <c r="D54" s="42" t="s">
        <v>293</v>
      </c>
      <c r="E54" s="40" t="s">
        <v>294</v>
      </c>
      <c r="F54" s="40" t="s">
        <v>92</v>
      </c>
      <c r="G54" s="40" t="s">
        <v>69</v>
      </c>
      <c r="H54" s="40">
        <v>88426</v>
      </c>
      <c r="I54" s="40" t="s">
        <v>295</v>
      </c>
      <c r="J54" s="101">
        <v>100</v>
      </c>
    </row>
    <row r="55" spans="1:10" ht="17.25" customHeight="1">
      <c r="A55" s="39">
        <v>40253</v>
      </c>
      <c r="C55" s="47" t="s">
        <v>297</v>
      </c>
      <c r="D55" s="42" t="s">
        <v>298</v>
      </c>
      <c r="E55" s="40" t="s">
        <v>299</v>
      </c>
      <c r="F55" s="40" t="s">
        <v>102</v>
      </c>
      <c r="G55" s="40" t="s">
        <v>69</v>
      </c>
      <c r="H55" s="40">
        <v>87106</v>
      </c>
      <c r="I55" s="40" t="s">
        <v>76</v>
      </c>
      <c r="J55" s="101">
        <v>25</v>
      </c>
    </row>
    <row r="56" spans="1:10" ht="17.25" customHeight="1">
      <c r="A56" s="39">
        <v>40253</v>
      </c>
      <c r="C56" s="47" t="s">
        <v>300</v>
      </c>
      <c r="D56" s="42" t="s">
        <v>301</v>
      </c>
      <c r="E56" s="40" t="s">
        <v>302</v>
      </c>
      <c r="F56" s="40" t="s">
        <v>303</v>
      </c>
      <c r="G56" s="40" t="s">
        <v>69</v>
      </c>
      <c r="H56" s="40">
        <v>88418</v>
      </c>
      <c r="I56" s="40" t="s">
        <v>96</v>
      </c>
      <c r="J56" s="101">
        <v>250</v>
      </c>
    </row>
    <row r="57" spans="1:10" ht="17.25" customHeight="1">
      <c r="A57" s="39">
        <v>40253</v>
      </c>
      <c r="C57" s="47" t="s">
        <v>308</v>
      </c>
      <c r="D57" s="42" t="s">
        <v>309</v>
      </c>
      <c r="E57" s="40" t="s">
        <v>310</v>
      </c>
      <c r="F57" s="40" t="s">
        <v>68</v>
      </c>
      <c r="G57" s="40" t="s">
        <v>69</v>
      </c>
      <c r="H57" s="40">
        <v>88415</v>
      </c>
      <c r="I57" s="40" t="s">
        <v>311</v>
      </c>
      <c r="J57" s="101">
        <v>100</v>
      </c>
    </row>
    <row r="58" spans="1:10" ht="17.25" customHeight="1">
      <c r="A58" s="39">
        <v>40253</v>
      </c>
      <c r="C58" s="47" t="s">
        <v>312</v>
      </c>
      <c r="D58" s="42" t="s">
        <v>313</v>
      </c>
      <c r="E58" s="40" t="s">
        <v>314</v>
      </c>
      <c r="F58" s="40" t="s">
        <v>68</v>
      </c>
      <c r="G58" s="40" t="s">
        <v>69</v>
      </c>
      <c r="H58" s="40">
        <v>88415</v>
      </c>
      <c r="I58" s="40" t="s">
        <v>315</v>
      </c>
      <c r="J58" s="101">
        <v>200</v>
      </c>
    </row>
    <row r="59" spans="1:10" ht="17.25" customHeight="1">
      <c r="A59" s="39">
        <v>40254</v>
      </c>
      <c r="C59" s="47" t="s">
        <v>316</v>
      </c>
      <c r="D59" s="42" t="s">
        <v>153</v>
      </c>
      <c r="E59" s="64" t="s">
        <v>317</v>
      </c>
      <c r="F59" s="40" t="s">
        <v>113</v>
      </c>
      <c r="G59" s="40" t="s">
        <v>69</v>
      </c>
      <c r="H59" s="40">
        <v>88130</v>
      </c>
      <c r="I59" s="40" t="s">
        <v>96</v>
      </c>
      <c r="J59" s="101">
        <v>200</v>
      </c>
    </row>
    <row r="60" spans="1:10" ht="17.25" customHeight="1">
      <c r="A60" s="39">
        <v>40254</v>
      </c>
      <c r="C60" s="47" t="s">
        <v>236</v>
      </c>
      <c r="J60" s="101">
        <v>10</v>
      </c>
    </row>
    <row r="61" spans="1:10" ht="17.25" customHeight="1">
      <c r="A61" s="39">
        <v>40258</v>
      </c>
      <c r="C61" s="47" t="s">
        <v>320</v>
      </c>
      <c r="D61" s="42" t="s">
        <v>321</v>
      </c>
      <c r="E61" s="40" t="s">
        <v>322</v>
      </c>
      <c r="F61" s="40" t="s">
        <v>144</v>
      </c>
      <c r="G61" s="40" t="s">
        <v>69</v>
      </c>
      <c r="H61" s="40">
        <v>88101</v>
      </c>
      <c r="I61" s="40" t="s">
        <v>223</v>
      </c>
      <c r="J61" s="101">
        <v>1000</v>
      </c>
    </row>
    <row r="62" spans="1:10" ht="17.25" customHeight="1">
      <c r="A62" s="39">
        <v>40258</v>
      </c>
      <c r="C62" s="47" t="s">
        <v>323</v>
      </c>
      <c r="D62" s="42" t="s">
        <v>324</v>
      </c>
      <c r="E62" s="40" t="s">
        <v>325</v>
      </c>
      <c r="F62" s="40" t="s">
        <v>118</v>
      </c>
      <c r="G62" s="40" t="s">
        <v>69</v>
      </c>
      <c r="H62" s="40">
        <v>88240</v>
      </c>
      <c r="J62" s="101">
        <v>40</v>
      </c>
    </row>
    <row r="63" spans="1:10" ht="17.25" customHeight="1">
      <c r="A63" s="39">
        <v>40259</v>
      </c>
      <c r="C63" s="47" t="s">
        <v>236</v>
      </c>
      <c r="J63" s="101">
        <v>100</v>
      </c>
    </row>
    <row r="64" spans="1:10" ht="17.25" customHeight="1">
      <c r="A64" s="39">
        <v>40259</v>
      </c>
      <c r="C64" s="47" t="s">
        <v>326</v>
      </c>
      <c r="D64" s="42" t="s">
        <v>327</v>
      </c>
      <c r="E64" s="40" t="s">
        <v>328</v>
      </c>
      <c r="F64" s="40" t="s">
        <v>329</v>
      </c>
      <c r="G64" s="40" t="s">
        <v>69</v>
      </c>
      <c r="H64" s="40">
        <v>88415</v>
      </c>
      <c r="I64" s="40" t="s">
        <v>76</v>
      </c>
      <c r="J64" s="101">
        <v>25</v>
      </c>
    </row>
    <row r="65" spans="1:10" ht="17.25" customHeight="1">
      <c r="A65" s="39">
        <v>40259</v>
      </c>
      <c r="C65" s="47" t="s">
        <v>330</v>
      </c>
      <c r="D65" s="42" t="s">
        <v>331</v>
      </c>
      <c r="E65" s="40" t="s">
        <v>332</v>
      </c>
      <c r="F65" s="40" t="s">
        <v>68</v>
      </c>
      <c r="G65" s="40" t="s">
        <v>69</v>
      </c>
      <c r="H65" s="40">
        <v>88415</v>
      </c>
      <c r="I65" s="40" t="s">
        <v>96</v>
      </c>
      <c r="J65" s="101">
        <v>100</v>
      </c>
    </row>
    <row r="66" spans="1:10" ht="17.25" customHeight="1">
      <c r="A66" s="39">
        <v>40259</v>
      </c>
      <c r="C66" s="47" t="s">
        <v>78</v>
      </c>
      <c r="D66" s="42" t="s">
        <v>333</v>
      </c>
      <c r="E66" s="40" t="s">
        <v>334</v>
      </c>
      <c r="F66" s="40" t="s">
        <v>68</v>
      </c>
      <c r="G66" s="40" t="s">
        <v>69</v>
      </c>
      <c r="H66" s="40">
        <v>88415</v>
      </c>
      <c r="I66" s="40" t="s">
        <v>228</v>
      </c>
      <c r="J66" s="101">
        <v>1500</v>
      </c>
    </row>
    <row r="67" spans="1:10" ht="17.25" customHeight="1">
      <c r="A67" s="39">
        <v>40259</v>
      </c>
      <c r="C67" s="47" t="s">
        <v>335</v>
      </c>
      <c r="D67" s="42" t="s">
        <v>180</v>
      </c>
      <c r="E67" s="40" t="s">
        <v>336</v>
      </c>
      <c r="F67" s="40" t="s">
        <v>68</v>
      </c>
      <c r="G67" s="40" t="s">
        <v>69</v>
      </c>
      <c r="H67" s="40">
        <v>88415</v>
      </c>
      <c r="I67" s="40" t="s">
        <v>96</v>
      </c>
      <c r="J67" s="101">
        <v>1000</v>
      </c>
    </row>
    <row r="68" spans="1:10" ht="17.25" customHeight="1">
      <c r="A68" s="39">
        <v>40259</v>
      </c>
      <c r="C68" s="47" t="s">
        <v>161</v>
      </c>
      <c r="D68" s="42" t="s">
        <v>162</v>
      </c>
      <c r="E68" s="40" t="s">
        <v>337</v>
      </c>
      <c r="F68" s="40" t="s">
        <v>68</v>
      </c>
      <c r="G68" s="40" t="s">
        <v>69</v>
      </c>
      <c r="H68" s="40">
        <v>88415</v>
      </c>
      <c r="I68" s="40" t="s">
        <v>96</v>
      </c>
      <c r="J68" s="101">
        <v>500</v>
      </c>
    </row>
    <row r="69" spans="1:10" ht="17.25" customHeight="1">
      <c r="A69" s="39">
        <v>40259</v>
      </c>
      <c r="C69" s="47" t="s">
        <v>338</v>
      </c>
      <c r="D69" s="42" t="s">
        <v>339</v>
      </c>
      <c r="E69" s="40" t="s">
        <v>340</v>
      </c>
      <c r="F69" s="40" t="s">
        <v>68</v>
      </c>
      <c r="G69" s="40" t="s">
        <v>69</v>
      </c>
      <c r="H69" s="40">
        <v>88415</v>
      </c>
      <c r="I69" s="40" t="s">
        <v>341</v>
      </c>
      <c r="J69" s="101">
        <v>100</v>
      </c>
    </row>
    <row r="70" spans="1:10" ht="17.25" customHeight="1">
      <c r="A70" s="39">
        <v>40259</v>
      </c>
      <c r="C70" s="47" t="s">
        <v>208</v>
      </c>
      <c r="D70" s="42" t="s">
        <v>209</v>
      </c>
      <c r="E70" s="40" t="s">
        <v>210</v>
      </c>
      <c r="F70" s="40" t="s">
        <v>68</v>
      </c>
      <c r="G70" s="40" t="s">
        <v>69</v>
      </c>
      <c r="H70" s="40">
        <v>88415</v>
      </c>
      <c r="I70" s="40" t="s">
        <v>76</v>
      </c>
      <c r="J70" s="101">
        <v>20</v>
      </c>
    </row>
    <row r="71" spans="1:10" ht="17.25" customHeight="1">
      <c r="A71" s="39">
        <v>40259</v>
      </c>
      <c r="C71" s="47" t="s">
        <v>342</v>
      </c>
      <c r="D71" s="42" t="s">
        <v>343</v>
      </c>
      <c r="E71" s="40" t="s">
        <v>344</v>
      </c>
      <c r="F71" s="40" t="s">
        <v>68</v>
      </c>
      <c r="G71" s="40" t="s">
        <v>69</v>
      </c>
      <c r="H71" s="40">
        <v>88415</v>
      </c>
      <c r="I71" s="40" t="s">
        <v>345</v>
      </c>
      <c r="J71" s="101">
        <v>500</v>
      </c>
    </row>
    <row r="72" spans="1:10" ht="17.25" customHeight="1">
      <c r="A72" s="39">
        <v>40259</v>
      </c>
      <c r="C72" s="47" t="s">
        <v>346</v>
      </c>
      <c r="D72" s="42" t="s">
        <v>347</v>
      </c>
      <c r="E72" s="40" t="s">
        <v>348</v>
      </c>
      <c r="F72" s="40" t="s">
        <v>68</v>
      </c>
      <c r="G72" s="40" t="s">
        <v>69</v>
      </c>
      <c r="H72" s="40">
        <v>88415</v>
      </c>
      <c r="I72" s="40" t="s">
        <v>349</v>
      </c>
      <c r="J72" s="101">
        <v>100</v>
      </c>
    </row>
    <row r="73" spans="1:10" ht="17.25" customHeight="1">
      <c r="A73" s="39">
        <v>40259</v>
      </c>
      <c r="C73" s="47" t="s">
        <v>350</v>
      </c>
      <c r="D73" s="42" t="s">
        <v>151</v>
      </c>
      <c r="E73" s="40" t="s">
        <v>351</v>
      </c>
      <c r="F73" s="40" t="s">
        <v>68</v>
      </c>
      <c r="G73" s="40" t="s">
        <v>69</v>
      </c>
      <c r="H73" s="40">
        <v>88415</v>
      </c>
      <c r="I73" s="40" t="s">
        <v>76</v>
      </c>
      <c r="J73" s="101">
        <v>25</v>
      </c>
    </row>
    <row r="74" spans="1:10" ht="17.25" customHeight="1">
      <c r="A74" s="39">
        <v>40259</v>
      </c>
      <c r="C74" s="47" t="s">
        <v>352</v>
      </c>
      <c r="D74" s="42" t="s">
        <v>353</v>
      </c>
      <c r="E74" s="40" t="s">
        <v>354</v>
      </c>
      <c r="F74" s="40" t="s">
        <v>68</v>
      </c>
      <c r="G74" s="40" t="s">
        <v>69</v>
      </c>
      <c r="H74" s="40">
        <v>88415</v>
      </c>
      <c r="I74" s="40" t="s">
        <v>76</v>
      </c>
      <c r="J74" s="101">
        <v>500</v>
      </c>
    </row>
    <row r="75" spans="1:10" ht="17.25" customHeight="1">
      <c r="A75" s="39">
        <v>40259</v>
      </c>
      <c r="C75" s="47" t="s">
        <v>355</v>
      </c>
      <c r="D75" s="42" t="s">
        <v>356</v>
      </c>
      <c r="E75" s="40" t="s">
        <v>357</v>
      </c>
      <c r="F75" s="40" t="s">
        <v>358</v>
      </c>
      <c r="G75" s="40" t="s">
        <v>69</v>
      </c>
      <c r="H75" s="40">
        <v>88436</v>
      </c>
      <c r="I75" s="40" t="s">
        <v>96</v>
      </c>
      <c r="J75" s="101">
        <v>400</v>
      </c>
    </row>
    <row r="76" spans="1:10" ht="17.25" customHeight="1">
      <c r="A76" s="39">
        <v>40259</v>
      </c>
      <c r="C76" s="47" t="s">
        <v>359</v>
      </c>
      <c r="D76" s="42" t="s">
        <v>360</v>
      </c>
      <c r="E76" s="40" t="s">
        <v>361</v>
      </c>
      <c r="F76" s="40" t="s">
        <v>362</v>
      </c>
      <c r="G76" s="40" t="s">
        <v>69</v>
      </c>
      <c r="H76" s="40">
        <v>88424</v>
      </c>
      <c r="I76" s="40" t="s">
        <v>96</v>
      </c>
      <c r="J76" s="101">
        <v>500</v>
      </c>
    </row>
    <row r="77" spans="1:10" ht="17.25" customHeight="1">
      <c r="A77" s="39">
        <v>40259</v>
      </c>
      <c r="C77" s="47" t="s">
        <v>363</v>
      </c>
      <c r="D77" s="42" t="s">
        <v>364</v>
      </c>
      <c r="E77" s="40" t="s">
        <v>365</v>
      </c>
      <c r="F77" s="40" t="s">
        <v>366</v>
      </c>
      <c r="G77" s="40" t="s">
        <v>69</v>
      </c>
      <c r="H77" s="40">
        <v>88419</v>
      </c>
      <c r="I77" s="40" t="s">
        <v>76</v>
      </c>
      <c r="J77" s="101">
        <v>50</v>
      </c>
    </row>
    <row r="78" spans="1:10" ht="17.25" customHeight="1">
      <c r="A78" s="39">
        <v>40259</v>
      </c>
      <c r="C78" s="113" t="s">
        <v>367</v>
      </c>
      <c r="D78" s="42" t="s">
        <v>368</v>
      </c>
      <c r="E78" s="40" t="s">
        <v>369</v>
      </c>
      <c r="F78" s="40" t="s">
        <v>68</v>
      </c>
      <c r="G78" s="40" t="s">
        <v>69</v>
      </c>
      <c r="H78" s="40">
        <v>88415</v>
      </c>
      <c r="I78" s="40" t="s">
        <v>349</v>
      </c>
      <c r="J78" s="101">
        <v>250</v>
      </c>
    </row>
    <row r="79" spans="1:10" ht="17.25" customHeight="1">
      <c r="A79" s="39">
        <v>40259</v>
      </c>
      <c r="C79" s="47" t="s">
        <v>370</v>
      </c>
      <c r="D79" s="42" t="s">
        <v>371</v>
      </c>
      <c r="E79" s="40" t="s">
        <v>372</v>
      </c>
      <c r="F79" s="40" t="s">
        <v>68</v>
      </c>
      <c r="G79" s="40" t="s">
        <v>69</v>
      </c>
      <c r="H79" s="40">
        <v>88415</v>
      </c>
      <c r="I79" s="40" t="s">
        <v>345</v>
      </c>
      <c r="J79" s="101">
        <v>100</v>
      </c>
    </row>
    <row r="80" spans="1:10" ht="17.25" customHeight="1">
      <c r="A80" s="39">
        <v>40259</v>
      </c>
      <c r="C80" s="47" t="s">
        <v>373</v>
      </c>
      <c r="D80" s="42" t="s">
        <v>374</v>
      </c>
      <c r="E80" s="40" t="s">
        <v>375</v>
      </c>
      <c r="F80" s="40" t="s">
        <v>68</v>
      </c>
      <c r="G80" s="40" t="s">
        <v>69</v>
      </c>
      <c r="H80" s="40">
        <v>88415</v>
      </c>
      <c r="I80" s="40" t="s">
        <v>76</v>
      </c>
      <c r="J80" s="101">
        <v>25</v>
      </c>
    </row>
    <row r="81" spans="1:10" ht="17.25" customHeight="1">
      <c r="A81" s="39">
        <v>40259</v>
      </c>
      <c r="C81" s="47" t="s">
        <v>376</v>
      </c>
      <c r="D81" s="42" t="s">
        <v>377</v>
      </c>
      <c r="E81" s="40" t="s">
        <v>378</v>
      </c>
      <c r="F81" s="40" t="s">
        <v>68</v>
      </c>
      <c r="G81" s="40" t="s">
        <v>69</v>
      </c>
      <c r="H81" s="40">
        <v>88415</v>
      </c>
      <c r="I81" s="40" t="s">
        <v>76</v>
      </c>
      <c r="J81" s="101">
        <v>50</v>
      </c>
    </row>
    <row r="82" spans="1:10" ht="17.25" customHeight="1">
      <c r="A82" s="39">
        <v>40259</v>
      </c>
      <c r="C82" s="47" t="s">
        <v>346</v>
      </c>
      <c r="D82" s="42" t="s">
        <v>379</v>
      </c>
      <c r="E82" s="40" t="s">
        <v>380</v>
      </c>
      <c r="F82" s="40" t="s">
        <v>68</v>
      </c>
      <c r="G82" s="40" t="s">
        <v>69</v>
      </c>
      <c r="H82" s="40">
        <v>88415</v>
      </c>
      <c r="I82" s="40" t="s">
        <v>381</v>
      </c>
      <c r="J82" s="101">
        <v>150</v>
      </c>
    </row>
    <row r="83" spans="1:10" ht="17.25" customHeight="1">
      <c r="A83" s="39">
        <v>40259</v>
      </c>
      <c r="C83" s="47" t="s">
        <v>382</v>
      </c>
      <c r="D83" s="42" t="s">
        <v>383</v>
      </c>
      <c r="E83" s="40" t="s">
        <v>384</v>
      </c>
      <c r="F83" s="40" t="s">
        <v>68</v>
      </c>
      <c r="G83" s="40" t="s">
        <v>69</v>
      </c>
      <c r="H83" s="40">
        <v>88415</v>
      </c>
      <c r="I83" s="40" t="s">
        <v>96</v>
      </c>
      <c r="J83" s="101">
        <v>100</v>
      </c>
    </row>
    <row r="84" spans="1:10" ht="17.25" customHeight="1">
      <c r="A84" s="39">
        <v>40259</v>
      </c>
      <c r="C84" s="47" t="s">
        <v>385</v>
      </c>
      <c r="D84" s="42" t="s">
        <v>386</v>
      </c>
      <c r="E84" s="40" t="s">
        <v>387</v>
      </c>
      <c r="F84" s="40" t="s">
        <v>68</v>
      </c>
      <c r="G84" s="40" t="s">
        <v>69</v>
      </c>
      <c r="H84" s="40">
        <v>88415</v>
      </c>
      <c r="I84" s="40" t="s">
        <v>76</v>
      </c>
      <c r="J84" s="101">
        <v>35</v>
      </c>
    </row>
    <row r="85" spans="1:10" ht="17.25" customHeight="1">
      <c r="A85" s="39">
        <v>40259</v>
      </c>
      <c r="C85" s="47" t="s">
        <v>388</v>
      </c>
      <c r="D85" s="42" t="s">
        <v>241</v>
      </c>
      <c r="E85" s="40" t="s">
        <v>389</v>
      </c>
      <c r="F85" s="40" t="s">
        <v>68</v>
      </c>
      <c r="G85" s="40" t="s">
        <v>69</v>
      </c>
      <c r="H85" s="40">
        <v>88415</v>
      </c>
      <c r="I85" s="40" t="s">
        <v>390</v>
      </c>
      <c r="J85" s="101">
        <v>100</v>
      </c>
    </row>
    <row r="86" spans="1:10" ht="17.25" customHeight="1">
      <c r="A86" s="39">
        <v>40259</v>
      </c>
      <c r="C86" s="47" t="s">
        <v>391</v>
      </c>
      <c r="D86" s="42" t="s">
        <v>392</v>
      </c>
      <c r="E86" s="40" t="s">
        <v>393</v>
      </c>
      <c r="F86" s="40" t="s">
        <v>394</v>
      </c>
      <c r="G86" s="40" t="s">
        <v>69</v>
      </c>
      <c r="H86" s="40">
        <v>88260</v>
      </c>
      <c r="I86" s="40" t="s">
        <v>76</v>
      </c>
      <c r="J86" s="101">
        <v>500</v>
      </c>
    </row>
    <row r="87" spans="1:10" ht="17.25" customHeight="1">
      <c r="A87" s="39">
        <v>40259</v>
      </c>
      <c r="C87" s="47" t="s">
        <v>308</v>
      </c>
      <c r="D87" s="42" t="s">
        <v>395</v>
      </c>
      <c r="E87" s="40" t="s">
        <v>310</v>
      </c>
      <c r="F87" s="40" t="s">
        <v>68</v>
      </c>
      <c r="G87" s="40" t="s">
        <v>69</v>
      </c>
      <c r="H87" s="40">
        <v>88415</v>
      </c>
      <c r="I87" s="40" t="s">
        <v>96</v>
      </c>
      <c r="J87" s="101">
        <v>50</v>
      </c>
    </row>
    <row r="88" spans="1:10" ht="17.25" customHeight="1">
      <c r="A88" s="39">
        <v>40259</v>
      </c>
      <c r="C88" s="47" t="s">
        <v>396</v>
      </c>
      <c r="D88" s="42" t="s">
        <v>151</v>
      </c>
      <c r="E88" s="40" t="s">
        <v>397</v>
      </c>
      <c r="F88" s="40" t="s">
        <v>68</v>
      </c>
      <c r="G88" s="40" t="s">
        <v>69</v>
      </c>
      <c r="H88" s="40">
        <v>88415</v>
      </c>
      <c r="I88" s="40" t="s">
        <v>96</v>
      </c>
      <c r="J88" s="101">
        <v>100</v>
      </c>
    </row>
    <row r="89" spans="1:10" ht="17.25" customHeight="1">
      <c r="A89" s="39">
        <v>40259</v>
      </c>
      <c r="C89" s="47" t="s">
        <v>398</v>
      </c>
      <c r="D89" s="42" t="s">
        <v>399</v>
      </c>
      <c r="E89" s="40" t="s">
        <v>400</v>
      </c>
      <c r="F89" s="40" t="s">
        <v>68</v>
      </c>
      <c r="G89" s="40" t="s">
        <v>69</v>
      </c>
      <c r="H89" s="40">
        <v>88415</v>
      </c>
      <c r="I89" s="40" t="s">
        <v>76</v>
      </c>
      <c r="J89" s="101">
        <v>100</v>
      </c>
    </row>
    <row r="90" spans="1:10" ht="17.25" customHeight="1">
      <c r="A90" s="39">
        <v>40259</v>
      </c>
      <c r="B90" s="40" t="s">
        <v>401</v>
      </c>
      <c r="E90" s="40" t="s">
        <v>402</v>
      </c>
      <c r="F90" s="40" t="s">
        <v>68</v>
      </c>
      <c r="G90" s="40" t="s">
        <v>69</v>
      </c>
      <c r="H90" s="40">
        <v>88415</v>
      </c>
      <c r="I90" s="40" t="s">
        <v>96</v>
      </c>
      <c r="J90" s="101">
        <v>50</v>
      </c>
    </row>
    <row r="91" spans="1:10" ht="17.25" customHeight="1">
      <c r="A91" s="39">
        <v>40259</v>
      </c>
      <c r="C91" s="47" t="s">
        <v>403</v>
      </c>
      <c r="D91" s="42" t="s">
        <v>244</v>
      </c>
      <c r="E91" s="40" t="s">
        <v>404</v>
      </c>
      <c r="F91" s="40" t="s">
        <v>68</v>
      </c>
      <c r="G91" s="40" t="s">
        <v>69</v>
      </c>
      <c r="H91" s="40">
        <v>88415</v>
      </c>
      <c r="I91" s="40" t="s">
        <v>405</v>
      </c>
      <c r="J91" s="101">
        <v>100</v>
      </c>
    </row>
    <row r="92" spans="1:10" ht="17.25" customHeight="1">
      <c r="A92" s="39">
        <v>40259</v>
      </c>
      <c r="C92" s="47" t="s">
        <v>406</v>
      </c>
      <c r="D92" s="42" t="s">
        <v>407</v>
      </c>
      <c r="E92" s="40" t="s">
        <v>408</v>
      </c>
      <c r="F92" s="40" t="s">
        <v>68</v>
      </c>
      <c r="G92" s="40" t="s">
        <v>69</v>
      </c>
      <c r="H92" s="40">
        <v>88415</v>
      </c>
      <c r="I92" s="40" t="s">
        <v>228</v>
      </c>
      <c r="J92" s="101">
        <v>50</v>
      </c>
    </row>
    <row r="93" spans="1:10" ht="17.25" customHeight="1">
      <c r="A93" s="39">
        <v>40259</v>
      </c>
      <c r="C93" s="47" t="s">
        <v>406</v>
      </c>
      <c r="D93" s="42" t="s">
        <v>175</v>
      </c>
      <c r="E93" s="40" t="s">
        <v>408</v>
      </c>
      <c r="F93" s="40" t="s">
        <v>68</v>
      </c>
      <c r="G93" s="40" t="s">
        <v>69</v>
      </c>
      <c r="H93" s="40">
        <v>88415</v>
      </c>
      <c r="I93" s="40" t="s">
        <v>409</v>
      </c>
      <c r="J93" s="101">
        <v>50</v>
      </c>
    </row>
    <row r="94" spans="1:10" ht="17.25" customHeight="1">
      <c r="A94" s="39">
        <v>40259</v>
      </c>
      <c r="C94" s="47" t="s">
        <v>410</v>
      </c>
      <c r="D94" s="42" t="s">
        <v>411</v>
      </c>
      <c r="E94" s="40" t="s">
        <v>412</v>
      </c>
      <c r="F94" s="40" t="s">
        <v>68</v>
      </c>
      <c r="G94" s="40" t="s">
        <v>69</v>
      </c>
      <c r="H94" s="40">
        <v>88415</v>
      </c>
      <c r="I94" s="40" t="s">
        <v>76</v>
      </c>
      <c r="J94" s="101">
        <v>20</v>
      </c>
    </row>
    <row r="95" spans="1:10" ht="17.25" customHeight="1">
      <c r="A95" s="39">
        <v>40259</v>
      </c>
      <c r="C95" s="47" t="s">
        <v>413</v>
      </c>
      <c r="D95" s="42" t="s">
        <v>414</v>
      </c>
      <c r="E95" s="40" t="s">
        <v>415</v>
      </c>
      <c r="F95" s="40" t="s">
        <v>68</v>
      </c>
      <c r="G95" s="40" t="s">
        <v>69</v>
      </c>
      <c r="H95" s="40">
        <v>88415</v>
      </c>
      <c r="I95" s="40" t="s">
        <v>96</v>
      </c>
      <c r="J95" s="101">
        <v>100</v>
      </c>
    </row>
    <row r="96" spans="1:10" ht="17.25" customHeight="1">
      <c r="A96" s="39">
        <v>40259</v>
      </c>
      <c r="C96" s="47" t="s">
        <v>64</v>
      </c>
      <c r="D96" s="42" t="s">
        <v>416</v>
      </c>
      <c r="E96" s="40" t="s">
        <v>417</v>
      </c>
      <c r="F96" s="40" t="s">
        <v>68</v>
      </c>
      <c r="G96" s="40" t="s">
        <v>69</v>
      </c>
      <c r="H96" s="40">
        <v>88415</v>
      </c>
      <c r="I96" s="40" t="s">
        <v>76</v>
      </c>
      <c r="J96" s="101">
        <v>1000</v>
      </c>
    </row>
    <row r="97" spans="1:10" ht="17.25" customHeight="1">
      <c r="A97" s="39">
        <v>40259</v>
      </c>
      <c r="C97" s="47" t="s">
        <v>78</v>
      </c>
      <c r="D97" s="42" t="s">
        <v>77</v>
      </c>
      <c r="E97" s="40" t="s">
        <v>418</v>
      </c>
      <c r="F97" s="40" t="s">
        <v>68</v>
      </c>
      <c r="G97" s="40" t="s">
        <v>69</v>
      </c>
      <c r="H97" s="40">
        <v>88415</v>
      </c>
      <c r="I97" s="40" t="s">
        <v>228</v>
      </c>
      <c r="J97" s="101">
        <v>2500</v>
      </c>
    </row>
    <row r="98" spans="1:10" ht="17.25" customHeight="1">
      <c r="A98" s="39">
        <v>40259</v>
      </c>
      <c r="C98" s="47" t="s">
        <v>419</v>
      </c>
      <c r="D98" s="42" t="s">
        <v>420</v>
      </c>
      <c r="E98" s="40" t="s">
        <v>421</v>
      </c>
      <c r="F98" s="40" t="s">
        <v>68</v>
      </c>
      <c r="G98" s="40" t="s">
        <v>69</v>
      </c>
      <c r="H98" s="40">
        <v>88415</v>
      </c>
      <c r="I98" s="40" t="s">
        <v>96</v>
      </c>
      <c r="J98" s="101">
        <v>500</v>
      </c>
    </row>
    <row r="99" spans="1:10" ht="17.25" customHeight="1">
      <c r="A99" s="39">
        <v>40259</v>
      </c>
      <c r="C99" s="47" t="s">
        <v>422</v>
      </c>
      <c r="D99" s="42" t="s">
        <v>423</v>
      </c>
      <c r="E99" s="40" t="s">
        <v>424</v>
      </c>
      <c r="F99" s="40" t="s">
        <v>362</v>
      </c>
      <c r="G99" s="40" t="s">
        <v>69</v>
      </c>
      <c r="H99" s="40">
        <v>88424</v>
      </c>
      <c r="I99" s="40" t="s">
        <v>96</v>
      </c>
      <c r="J99" s="101">
        <v>500</v>
      </c>
    </row>
    <row r="100" spans="1:10" ht="17.25" customHeight="1">
      <c r="A100" s="39">
        <v>40259</v>
      </c>
      <c r="B100" s="40" t="s">
        <v>425</v>
      </c>
      <c r="E100" s="40" t="s">
        <v>426</v>
      </c>
      <c r="F100" s="40" t="s">
        <v>68</v>
      </c>
      <c r="G100" s="40" t="s">
        <v>69</v>
      </c>
      <c r="H100" s="40">
        <v>88415</v>
      </c>
      <c r="I100" s="40" t="s">
        <v>228</v>
      </c>
      <c r="J100" s="101">
        <v>500</v>
      </c>
    </row>
    <row r="101" spans="1:10" ht="17.25" customHeight="1">
      <c r="A101" s="39">
        <v>40263</v>
      </c>
      <c r="C101" s="47" t="s">
        <v>236</v>
      </c>
      <c r="J101" s="101">
        <v>80</v>
      </c>
    </row>
    <row r="102" spans="1:10" ht="17.25" customHeight="1">
      <c r="A102" s="39">
        <v>40263</v>
      </c>
      <c r="C102" s="47" t="s">
        <v>427</v>
      </c>
      <c r="D102" s="42" t="s">
        <v>428</v>
      </c>
      <c r="E102" s="40" t="s">
        <v>429</v>
      </c>
      <c r="F102" s="40" t="s">
        <v>68</v>
      </c>
      <c r="G102" s="40" t="s">
        <v>69</v>
      </c>
      <c r="H102" s="40">
        <v>88415</v>
      </c>
      <c r="I102" s="40" t="s">
        <v>76</v>
      </c>
      <c r="J102" s="101">
        <v>50</v>
      </c>
    </row>
    <row r="103" spans="1:10" ht="17.25" customHeight="1">
      <c r="A103" s="39">
        <v>40263</v>
      </c>
      <c r="C103" s="47" t="s">
        <v>430</v>
      </c>
      <c r="D103" s="42" t="s">
        <v>431</v>
      </c>
      <c r="E103" s="40" t="s">
        <v>432</v>
      </c>
      <c r="F103" s="40" t="s">
        <v>433</v>
      </c>
      <c r="G103" s="40" t="s">
        <v>69</v>
      </c>
      <c r="H103" s="40">
        <v>88252</v>
      </c>
      <c r="I103" s="40" t="s">
        <v>76</v>
      </c>
      <c r="J103" s="101">
        <v>200</v>
      </c>
    </row>
    <row r="104" spans="1:10" ht="17.25" customHeight="1">
      <c r="A104" s="39">
        <v>40263</v>
      </c>
      <c r="C104" s="47" t="s">
        <v>64</v>
      </c>
      <c r="D104" s="42" t="s">
        <v>434</v>
      </c>
      <c r="E104" s="40" t="s">
        <v>435</v>
      </c>
      <c r="F104" s="40" t="s">
        <v>144</v>
      </c>
      <c r="G104" s="40" t="s">
        <v>69</v>
      </c>
      <c r="H104" s="40">
        <v>88101</v>
      </c>
      <c r="I104" s="40" t="s">
        <v>185</v>
      </c>
      <c r="J104" s="101">
        <v>100</v>
      </c>
    </row>
    <row r="105" spans="1:10" ht="17.25" customHeight="1">
      <c r="A105" s="39">
        <v>40263</v>
      </c>
      <c r="C105" s="47" t="s">
        <v>436</v>
      </c>
      <c r="D105" s="42" t="s">
        <v>437</v>
      </c>
      <c r="E105" s="40" t="s">
        <v>438</v>
      </c>
      <c r="F105" s="40" t="s">
        <v>68</v>
      </c>
      <c r="G105" s="40" t="s">
        <v>69</v>
      </c>
      <c r="H105" s="40">
        <v>88415</v>
      </c>
      <c r="I105" s="40" t="s">
        <v>439</v>
      </c>
      <c r="J105" s="101">
        <v>125</v>
      </c>
    </row>
    <row r="106" spans="1:10" ht="17.25" customHeight="1">
      <c r="A106" s="39">
        <v>40263</v>
      </c>
      <c r="C106" s="47" t="s">
        <v>129</v>
      </c>
      <c r="D106" s="42" t="s">
        <v>130</v>
      </c>
      <c r="E106" s="40" t="s">
        <v>131</v>
      </c>
      <c r="F106" s="40" t="s">
        <v>132</v>
      </c>
      <c r="G106" s="40" t="s">
        <v>133</v>
      </c>
      <c r="H106" s="40">
        <v>80422</v>
      </c>
      <c r="I106" s="40" t="s">
        <v>96</v>
      </c>
      <c r="J106" s="101">
        <v>350</v>
      </c>
    </row>
    <row r="107" spans="1:10" ht="17.25" customHeight="1">
      <c r="A107" s="39">
        <v>40263</v>
      </c>
      <c r="B107" s="40" t="s">
        <v>440</v>
      </c>
      <c r="E107" s="40" t="s">
        <v>441</v>
      </c>
      <c r="F107" s="40" t="s">
        <v>442</v>
      </c>
      <c r="G107" s="40" t="s">
        <v>272</v>
      </c>
      <c r="H107" s="40">
        <v>79339</v>
      </c>
      <c r="I107" s="40" t="s">
        <v>443</v>
      </c>
      <c r="J107" s="101">
        <v>5000</v>
      </c>
    </row>
    <row r="108" spans="1:10" ht="17.25" customHeight="1">
      <c r="A108" s="39">
        <v>40263</v>
      </c>
      <c r="C108" s="47" t="s">
        <v>64</v>
      </c>
      <c r="D108" s="42" t="s">
        <v>445</v>
      </c>
      <c r="E108" s="111" t="s">
        <v>446</v>
      </c>
      <c r="F108" s="40" t="s">
        <v>447</v>
      </c>
      <c r="G108" s="40" t="s">
        <v>133</v>
      </c>
      <c r="H108" s="40">
        <v>80211</v>
      </c>
      <c r="I108" s="40" t="s">
        <v>185</v>
      </c>
      <c r="J108" s="101">
        <v>1000</v>
      </c>
    </row>
    <row r="109" spans="1:10" ht="17.25" customHeight="1">
      <c r="A109" s="39">
        <v>40264</v>
      </c>
      <c r="C109" s="47" t="s">
        <v>451</v>
      </c>
      <c r="D109" s="42" t="s">
        <v>452</v>
      </c>
      <c r="E109" s="40" t="s">
        <v>453</v>
      </c>
      <c r="F109" s="40" t="s">
        <v>68</v>
      </c>
      <c r="G109" s="40" t="s">
        <v>69</v>
      </c>
      <c r="H109" s="40">
        <v>88415</v>
      </c>
      <c r="I109" s="40" t="s">
        <v>454</v>
      </c>
      <c r="J109" s="101">
        <v>40</v>
      </c>
    </row>
    <row r="110" spans="1:10" ht="17.25" customHeight="1">
      <c r="A110" s="39">
        <v>40264</v>
      </c>
      <c r="C110" s="47" t="s">
        <v>174</v>
      </c>
      <c r="D110" s="42" t="s">
        <v>455</v>
      </c>
      <c r="E110" s="40" t="s">
        <v>456</v>
      </c>
      <c r="F110" s="40" t="s">
        <v>457</v>
      </c>
      <c r="G110" s="40" t="s">
        <v>69</v>
      </c>
      <c r="H110" s="40">
        <v>88430</v>
      </c>
      <c r="I110" s="40" t="s">
        <v>96</v>
      </c>
      <c r="J110" s="101">
        <v>100</v>
      </c>
    </row>
    <row r="111" spans="1:10" ht="17.25" customHeight="1">
      <c r="A111" s="39">
        <v>40264</v>
      </c>
      <c r="C111" s="47" t="s">
        <v>458</v>
      </c>
      <c r="D111" s="42" t="s">
        <v>459</v>
      </c>
      <c r="E111" s="40" t="s">
        <v>460</v>
      </c>
      <c r="F111" s="40" t="s">
        <v>68</v>
      </c>
      <c r="G111" s="40" t="s">
        <v>69</v>
      </c>
      <c r="H111" s="40">
        <v>88415</v>
      </c>
      <c r="I111" s="40" t="s">
        <v>345</v>
      </c>
      <c r="J111" s="101">
        <v>150</v>
      </c>
    </row>
    <row r="112" spans="1:10" ht="17.25" customHeight="1">
      <c r="A112" s="39">
        <v>40264</v>
      </c>
      <c r="C112" s="47" t="s">
        <v>461</v>
      </c>
      <c r="D112" s="42" t="s">
        <v>153</v>
      </c>
      <c r="E112" s="40" t="s">
        <v>462</v>
      </c>
      <c r="F112" s="40" t="s">
        <v>463</v>
      </c>
      <c r="G112" s="40" t="s">
        <v>69</v>
      </c>
      <c r="H112" s="40">
        <v>87746</v>
      </c>
      <c r="I112" s="40" t="s">
        <v>96</v>
      </c>
      <c r="J112" s="101">
        <v>150</v>
      </c>
    </row>
    <row r="113" spans="1:10" ht="17.25" customHeight="1">
      <c r="A113" s="39">
        <v>40266</v>
      </c>
      <c r="C113" s="47" t="s">
        <v>187</v>
      </c>
      <c r="D113" s="42" t="s">
        <v>347</v>
      </c>
      <c r="E113" s="40" t="s">
        <v>464</v>
      </c>
      <c r="F113" s="40" t="s">
        <v>68</v>
      </c>
      <c r="G113" s="40" t="s">
        <v>69</v>
      </c>
      <c r="H113" s="40">
        <v>88415</v>
      </c>
      <c r="J113" s="101">
        <v>50</v>
      </c>
    </row>
    <row r="114" spans="1:10" ht="17.25" customHeight="1">
      <c r="A114" s="39">
        <v>40266</v>
      </c>
      <c r="C114" s="47" t="s">
        <v>465</v>
      </c>
      <c r="D114" s="42" t="s">
        <v>466</v>
      </c>
      <c r="E114" s="40" t="s">
        <v>467</v>
      </c>
      <c r="F114" s="40" t="s">
        <v>463</v>
      </c>
      <c r="G114" s="40" t="s">
        <v>69</v>
      </c>
      <c r="H114" s="40">
        <v>87746</v>
      </c>
      <c r="I114" s="40" t="s">
        <v>96</v>
      </c>
      <c r="J114" s="101">
        <v>100</v>
      </c>
    </row>
    <row r="115" spans="1:10" ht="17.25" customHeight="1">
      <c r="A115" s="39">
        <v>40266</v>
      </c>
      <c r="C115" s="47" t="s">
        <v>469</v>
      </c>
      <c r="D115" s="42" t="s">
        <v>470</v>
      </c>
      <c r="E115" s="40" t="s">
        <v>471</v>
      </c>
      <c r="F115" s="40" t="s">
        <v>68</v>
      </c>
      <c r="G115" s="40" t="s">
        <v>69</v>
      </c>
      <c r="H115" s="40">
        <v>88415</v>
      </c>
      <c r="I115" s="40" t="s">
        <v>468</v>
      </c>
      <c r="J115" s="101">
        <v>100</v>
      </c>
    </row>
    <row r="116" spans="1:10" ht="17.25" customHeight="1">
      <c r="A116" s="39">
        <v>40271</v>
      </c>
      <c r="C116" s="47" t="s">
        <v>472</v>
      </c>
      <c r="D116" s="42" t="s">
        <v>116</v>
      </c>
      <c r="E116" s="40" t="s">
        <v>473</v>
      </c>
      <c r="F116" s="40" t="s">
        <v>68</v>
      </c>
      <c r="G116" s="40" t="s">
        <v>69</v>
      </c>
      <c r="H116" s="40">
        <v>88415</v>
      </c>
      <c r="I116" s="40" t="s">
        <v>474</v>
      </c>
      <c r="J116" s="101">
        <v>200</v>
      </c>
    </row>
    <row r="117" spans="1:10" ht="17.25" customHeight="1">
      <c r="A117" s="39">
        <v>40271</v>
      </c>
      <c r="C117" s="47" t="s">
        <v>211</v>
      </c>
      <c r="D117" s="42" t="s">
        <v>475</v>
      </c>
      <c r="E117" s="40" t="s">
        <v>476</v>
      </c>
      <c r="F117" s="40" t="s">
        <v>151</v>
      </c>
      <c r="G117" s="40" t="s">
        <v>69</v>
      </c>
      <c r="H117" s="40">
        <v>87743</v>
      </c>
      <c r="I117" s="40" t="s">
        <v>96</v>
      </c>
      <c r="J117" s="101">
        <v>100</v>
      </c>
    </row>
    <row r="118" spans="1:10" ht="17.25" customHeight="1">
      <c r="A118" s="39">
        <v>40271</v>
      </c>
      <c r="C118" s="47" t="s">
        <v>477</v>
      </c>
      <c r="D118" s="42" t="s">
        <v>478</v>
      </c>
      <c r="E118" s="40" t="s">
        <v>479</v>
      </c>
      <c r="F118" s="40" t="s">
        <v>252</v>
      </c>
      <c r="G118" s="40" t="s">
        <v>69</v>
      </c>
      <c r="H118" s="40">
        <v>88316</v>
      </c>
      <c r="I118" s="40" t="s">
        <v>96</v>
      </c>
      <c r="J118" s="101">
        <v>50</v>
      </c>
    </row>
    <row r="119" spans="1:10" ht="17.25" customHeight="1">
      <c r="A119" s="39">
        <v>40271</v>
      </c>
      <c r="B119" s="40" t="s">
        <v>480</v>
      </c>
      <c r="E119" s="40" t="s">
        <v>481</v>
      </c>
      <c r="F119" s="40" t="s">
        <v>107</v>
      </c>
      <c r="G119" s="40" t="s">
        <v>69</v>
      </c>
      <c r="H119" s="40">
        <v>87502</v>
      </c>
      <c r="I119" s="40" t="s">
        <v>482</v>
      </c>
      <c r="J119" s="101">
        <v>300</v>
      </c>
    </row>
    <row r="120" spans="1:10" ht="17.25" customHeight="1">
      <c r="A120" s="39">
        <v>40273</v>
      </c>
      <c r="C120" s="47" t="s">
        <v>487</v>
      </c>
      <c r="D120" s="42" t="s">
        <v>470</v>
      </c>
      <c r="E120" s="40" t="s">
        <v>488</v>
      </c>
      <c r="F120" s="40" t="s">
        <v>68</v>
      </c>
      <c r="G120" s="40" t="s">
        <v>69</v>
      </c>
      <c r="H120" s="40">
        <v>88415</v>
      </c>
      <c r="I120" s="40" t="s">
        <v>76</v>
      </c>
      <c r="J120" s="101">
        <v>1000</v>
      </c>
    </row>
    <row r="121" spans="1:10" ht="17.25" customHeight="1">
      <c r="A121" s="39">
        <v>40273</v>
      </c>
      <c r="B121" s="40" t="s">
        <v>489</v>
      </c>
      <c r="E121" s="40" t="s">
        <v>490</v>
      </c>
      <c r="F121" s="40" t="s">
        <v>156</v>
      </c>
      <c r="G121" s="40" t="s">
        <v>69</v>
      </c>
      <c r="H121" s="40">
        <v>88210</v>
      </c>
      <c r="I121" s="40" t="s">
        <v>140</v>
      </c>
      <c r="J121" s="101">
        <v>2000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23" r:id="rId2"/>
  <headerFooter>
    <oddHeader>&amp;C&amp;"Arial,Bold"&amp;14Monetary Contributions&amp;"Constantia,Regular"
</oddHeader>
    <oddFooter>&amp;L&amp;"Arial,Regular"Campaign Finance Filing for May 12, 2008&amp;R&amp;"Arial,Bold"&amp;11Monetary Contributions (B1)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view="pageLayout" workbookViewId="0" topLeftCell="A1">
      <selection activeCell="J12" sqref="J12"/>
    </sheetView>
  </sheetViews>
  <sheetFormatPr defaultColWidth="7.00390625" defaultRowHeight="17.25" customHeight="1"/>
  <cols>
    <col min="1" max="1" width="9.7109375" style="39" customWidth="1"/>
    <col min="2" max="2" width="22.8515625" style="40" customWidth="1"/>
    <col min="3" max="3" width="17.7109375" style="47" customWidth="1"/>
    <col min="4" max="4" width="16.421875" style="42" customWidth="1"/>
    <col min="5" max="5" width="18.140625" style="40" customWidth="1"/>
    <col min="6" max="6" width="16.28125" style="40" customWidth="1"/>
    <col min="7" max="7" width="8.8515625" style="40" customWidth="1"/>
    <col min="8" max="8" width="10.8515625" style="40" customWidth="1"/>
    <col min="9" max="9" width="17.7109375" style="40" customWidth="1"/>
    <col min="10" max="10" width="15.00390625" style="71" customWidth="1"/>
    <col min="11" max="16384" width="7.00390625" style="40" customWidth="1"/>
  </cols>
  <sheetData>
    <row r="1" spans="3:10" ht="17.25" customHeight="1">
      <c r="C1" s="41"/>
      <c r="J1" s="75"/>
    </row>
    <row r="2" spans="3:9" ht="17.25" customHeight="1">
      <c r="C2" s="44"/>
      <c r="I2" s="64" t="str">
        <f>'Filer Information'!D6</f>
        <v>Brian</v>
      </c>
    </row>
    <row r="3" spans="3:9" ht="17.25" customHeight="1">
      <c r="C3" s="44"/>
      <c r="D3" s="45"/>
      <c r="I3" s="64" t="str">
        <f>'Filer Information'!D7</f>
        <v>K</v>
      </c>
    </row>
    <row r="4" ht="17.25" customHeight="1">
      <c r="I4" s="64" t="str">
        <f>'Filer Information'!D8</f>
        <v>Moore</v>
      </c>
    </row>
    <row r="8" spans="1:4" ht="17.25" customHeight="1" thickBot="1">
      <c r="A8" s="39" t="s">
        <v>58</v>
      </c>
      <c r="C8" s="46"/>
      <c r="D8" s="45"/>
    </row>
    <row r="9" spans="8:10" ht="17.25" customHeight="1" thickBot="1">
      <c r="H9" s="62"/>
      <c r="I9" s="48" t="s">
        <v>53</v>
      </c>
      <c r="J9" s="72">
        <f>SUBTOTAL(9,'In-Kind Contributions (B2)'!$J$11:$J$65002)</f>
        <v>134</v>
      </c>
    </row>
    <row r="10" spans="1:11" s="53" customFormat="1" ht="17.25" customHeight="1">
      <c r="A10" s="49" t="s">
        <v>18</v>
      </c>
      <c r="B10" s="49" t="s">
        <v>19</v>
      </c>
      <c r="C10" s="49" t="s">
        <v>20</v>
      </c>
      <c r="D10" s="50" t="s">
        <v>21</v>
      </c>
      <c r="E10" s="50" t="s">
        <v>22</v>
      </c>
      <c r="F10" s="50" t="s">
        <v>23</v>
      </c>
      <c r="G10" s="50" t="s">
        <v>24</v>
      </c>
      <c r="H10" s="50" t="s">
        <v>51</v>
      </c>
      <c r="I10" s="64" t="s">
        <v>25</v>
      </c>
      <c r="J10" s="76" t="s">
        <v>0</v>
      </c>
      <c r="K10" s="52"/>
    </row>
    <row r="11" spans="1:11" s="57" customFormat="1" ht="17.25" customHeight="1">
      <c r="A11" s="54">
        <v>40144</v>
      </c>
      <c r="B11" s="54"/>
      <c r="C11" s="54" t="s">
        <v>145</v>
      </c>
      <c r="D11" s="55" t="s">
        <v>146</v>
      </c>
      <c r="E11" s="55" t="s">
        <v>147</v>
      </c>
      <c r="F11" s="55" t="s">
        <v>68</v>
      </c>
      <c r="G11" s="55" t="s">
        <v>69</v>
      </c>
      <c r="H11" s="55">
        <v>88415</v>
      </c>
      <c r="I11" s="40" t="s">
        <v>148</v>
      </c>
      <c r="J11" s="71">
        <v>134</v>
      </c>
      <c r="K11" s="56"/>
    </row>
    <row r="12" spans="1:11" s="57" customFormat="1" ht="17.25" customHeight="1">
      <c r="A12" s="54"/>
      <c r="B12" s="54"/>
      <c r="C12" s="54"/>
      <c r="D12" s="55"/>
      <c r="E12" s="55"/>
      <c r="F12" s="55"/>
      <c r="G12" s="55"/>
      <c r="H12" s="55"/>
      <c r="I12" s="55"/>
      <c r="J12" s="74"/>
      <c r="K12" s="56"/>
    </row>
    <row r="13" spans="1:11" s="57" customFormat="1" ht="17.25" customHeight="1">
      <c r="A13" s="54"/>
      <c r="B13" s="54"/>
      <c r="C13" s="54"/>
      <c r="D13" s="55"/>
      <c r="E13" s="55"/>
      <c r="F13" s="55"/>
      <c r="G13" s="55"/>
      <c r="H13" s="55"/>
      <c r="I13" s="55"/>
      <c r="J13" s="74"/>
      <c r="K13" s="56"/>
    </row>
    <row r="14" spans="1:10" ht="17.25" customHeight="1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 ht="17.25" customHeight="1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 ht="17.25" customHeight="1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 ht="17.25" customHeight="1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 ht="17.25" customHeight="1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 ht="17.25" customHeight="1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 ht="17.25" customHeight="1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 ht="17.25" customHeight="1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 ht="17.25" customHeight="1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 ht="17.25" customHeight="1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 ht="17.25" customHeight="1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 ht="17.25" customHeight="1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8" ht="17.25" customHeight="1">
      <c r="A26" s="54"/>
      <c r="B26" s="54"/>
      <c r="C26" s="54"/>
      <c r="D26" s="55"/>
      <c r="E26" s="55"/>
      <c r="F26" s="55"/>
      <c r="G26" s="55"/>
      <c r="H26" s="55"/>
    </row>
    <row r="27" spans="1:10" ht="17.25" customHeight="1">
      <c r="A27" s="54"/>
      <c r="B27" s="54"/>
      <c r="C27" s="54"/>
      <c r="D27" s="55"/>
      <c r="E27" s="55"/>
      <c r="F27" s="55"/>
      <c r="G27" s="55"/>
      <c r="H27" s="55"/>
      <c r="I27" s="55"/>
      <c r="J27" s="74"/>
    </row>
    <row r="28" spans="1:10" ht="17.25" customHeight="1">
      <c r="A28" s="54"/>
      <c r="B28" s="54"/>
      <c r="C28" s="54"/>
      <c r="D28" s="55"/>
      <c r="E28" s="55"/>
      <c r="F28" s="55"/>
      <c r="G28" s="55"/>
      <c r="H28" s="55"/>
      <c r="I28" s="55"/>
      <c r="J28" s="74"/>
    </row>
    <row r="29" spans="1:10" ht="17.25" customHeight="1">
      <c r="A29" s="54"/>
      <c r="B29" s="54"/>
      <c r="C29" s="54"/>
      <c r="D29" s="55"/>
      <c r="E29" s="55"/>
      <c r="F29" s="55"/>
      <c r="G29" s="55"/>
      <c r="H29" s="55"/>
      <c r="I29" s="55"/>
      <c r="J29" s="74"/>
    </row>
    <row r="30" spans="1:8" ht="17.25" customHeight="1">
      <c r="A30" s="54"/>
      <c r="B30" s="54"/>
      <c r="C30" s="54"/>
      <c r="D30" s="55"/>
      <c r="E30" s="55"/>
      <c r="F30" s="55"/>
      <c r="G30" s="55"/>
      <c r="H30" s="55"/>
    </row>
    <row r="31" spans="1:4" ht="17.25" customHeight="1">
      <c r="A31" s="59"/>
      <c r="B31" s="57"/>
      <c r="D31" s="60"/>
    </row>
    <row r="32" ht="17.25" customHeight="1">
      <c r="D32" s="60"/>
    </row>
    <row r="35" ht="12">
      <c r="C35" s="61"/>
    </row>
    <row r="36" ht="12"/>
    <row r="37" ht="12"/>
    <row r="38" ht="12"/>
    <row r="39" ht="12"/>
    <row r="40" ht="12"/>
    <row r="41" ht="12"/>
    <row r="42" ht="12"/>
    <row r="43" ht="12">
      <c r="L43" s="84"/>
    </row>
    <row r="44" ht="12">
      <c r="L44" s="84"/>
    </row>
    <row r="45" ht="12">
      <c r="L45" s="84"/>
    </row>
    <row r="46" ht="12">
      <c r="L46" s="108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</sheetData>
  <sheetProtection/>
  <printOptions/>
  <pageMargins left="0.7" right="0.7" top="0.75" bottom="0.75" header="0.3" footer="0.3"/>
  <pageSetup fitToHeight="1" fitToWidth="1" horizontalDpi="600" verticalDpi="600" orientation="landscape" paperSize="5" r:id="rId2"/>
  <headerFooter>
    <oddHeader>&amp;C&amp;"Arial,Bold"&amp;14In-Kind Contributions</oddHeader>
    <oddFooter>&amp;L&amp;"Arial,Regular"Campaign Finance Filing for May 12, 2008&amp;R&amp;"Arial,Bold"&amp;11In-Kind Contributions (B2)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view="pageLayout" workbookViewId="0" topLeftCell="A1">
      <selection activeCell="J13" sqref="J13"/>
    </sheetView>
  </sheetViews>
  <sheetFormatPr defaultColWidth="9.28125" defaultRowHeight="12.75"/>
  <cols>
    <col min="1" max="1" width="9.28125" style="39" customWidth="1"/>
    <col min="2" max="2" width="18.7109375" style="40" customWidth="1"/>
    <col min="3" max="3" width="15.7109375" style="40" customWidth="1"/>
    <col min="4" max="4" width="16.421875" style="40" customWidth="1"/>
    <col min="5" max="5" width="14.421875" style="40" customWidth="1"/>
    <col min="6" max="6" width="12.421875" style="40" customWidth="1"/>
    <col min="7" max="7" width="9.28125" style="40" customWidth="1"/>
    <col min="8" max="8" width="9.140625" style="40" customWidth="1"/>
    <col min="9" max="9" width="19.00390625" style="40" customWidth="1"/>
    <col min="10" max="10" width="13.00390625" style="71" customWidth="1"/>
    <col min="11" max="16384" width="9.28125" style="40" customWidth="1"/>
  </cols>
  <sheetData>
    <row r="1" spans="3:10" ht="12">
      <c r="C1" s="41"/>
      <c r="D1" s="42"/>
      <c r="J1" s="75"/>
    </row>
    <row r="2" spans="3:9" ht="12">
      <c r="C2" s="44"/>
      <c r="D2" s="42"/>
      <c r="I2" s="64">
        <f>'[1]Filer Information'!D6</f>
        <v>0</v>
      </c>
    </row>
    <row r="3" spans="3:9" ht="12">
      <c r="C3" s="44"/>
      <c r="D3" s="45"/>
      <c r="I3" s="64">
        <f>'[1]Filer Information'!D7</f>
        <v>0</v>
      </c>
    </row>
    <row r="4" ht="12">
      <c r="I4" s="64">
        <f>'[1]Filer Information'!D8</f>
        <v>0</v>
      </c>
    </row>
    <row r="8" spans="1:10" ht="12">
      <c r="A8" s="54"/>
      <c r="B8" s="54"/>
      <c r="C8" s="54"/>
      <c r="D8" s="55"/>
      <c r="E8" s="55"/>
      <c r="F8" s="55"/>
      <c r="G8" s="55"/>
      <c r="H8" s="55"/>
      <c r="I8" s="55"/>
      <c r="J8" s="74"/>
    </row>
    <row r="9" spans="1:4" ht="12.75" thickBot="1">
      <c r="A9" s="39" t="s">
        <v>58</v>
      </c>
      <c r="C9" s="46"/>
      <c r="D9" s="45"/>
    </row>
    <row r="10" spans="3:10" ht="12.75" thickBot="1">
      <c r="C10" s="47"/>
      <c r="D10" s="42"/>
      <c r="G10" s="62"/>
      <c r="H10" s="63"/>
      <c r="I10" s="48" t="s">
        <v>54</v>
      </c>
      <c r="J10" s="72">
        <f>SUBTOTAL(9,'Loan Contributions (B3)'!$J$12:$J$65000)</f>
        <v>100000</v>
      </c>
    </row>
    <row r="11" spans="1:10" s="64" customFormat="1" ht="12">
      <c r="A11" s="49" t="s">
        <v>18</v>
      </c>
      <c r="B11" s="49" t="s">
        <v>19</v>
      </c>
      <c r="C11" s="49" t="s">
        <v>20</v>
      </c>
      <c r="D11" s="50" t="s">
        <v>21</v>
      </c>
      <c r="E11" s="50" t="s">
        <v>22</v>
      </c>
      <c r="F11" s="50" t="s">
        <v>23</v>
      </c>
      <c r="G11" s="50" t="s">
        <v>24</v>
      </c>
      <c r="H11" s="50" t="s">
        <v>51</v>
      </c>
      <c r="I11" s="64" t="s">
        <v>25</v>
      </c>
      <c r="J11" s="73" t="s">
        <v>0</v>
      </c>
    </row>
    <row r="12" spans="1:10" ht="12">
      <c r="A12" s="54">
        <v>40182</v>
      </c>
      <c r="B12" s="54"/>
      <c r="C12" s="54" t="s">
        <v>64</v>
      </c>
      <c r="D12" s="55" t="s">
        <v>62</v>
      </c>
      <c r="E12" s="55" t="s">
        <v>284</v>
      </c>
      <c r="F12" s="55" t="s">
        <v>68</v>
      </c>
      <c r="G12" s="55" t="s">
        <v>69</v>
      </c>
      <c r="H12" s="55">
        <v>88415</v>
      </c>
      <c r="I12" s="40" t="s">
        <v>167</v>
      </c>
      <c r="J12" s="71">
        <v>100000</v>
      </c>
    </row>
    <row r="13" spans="1:10" ht="12">
      <c r="A13" s="54"/>
      <c r="B13" s="54"/>
      <c r="C13" s="54"/>
      <c r="D13" s="55"/>
      <c r="E13" s="55"/>
      <c r="F13" s="55"/>
      <c r="G13" s="55"/>
      <c r="H13" s="55"/>
      <c r="I13" s="55"/>
      <c r="J13" s="74"/>
    </row>
    <row r="14" spans="1:10" ht="12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 ht="12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 ht="12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 ht="12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 ht="12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 ht="12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 ht="12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 ht="12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 ht="12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 ht="12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 ht="12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 ht="12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8" ht="12">
      <c r="A26" s="54"/>
      <c r="B26" s="54"/>
      <c r="C26" s="54"/>
      <c r="D26" s="55"/>
      <c r="E26" s="55"/>
      <c r="F26" s="55"/>
      <c r="G26" s="55"/>
      <c r="H26" s="55"/>
    </row>
    <row r="27" spans="1:10" ht="12">
      <c r="A27" s="54"/>
      <c r="B27" s="54"/>
      <c r="C27" s="54"/>
      <c r="D27" s="55"/>
      <c r="E27" s="55"/>
      <c r="F27" s="55"/>
      <c r="G27" s="55"/>
      <c r="H27" s="55"/>
      <c r="I27" s="55"/>
      <c r="J27" s="74"/>
    </row>
    <row r="28" spans="1:8" ht="12">
      <c r="A28" s="54"/>
      <c r="B28" s="54"/>
      <c r="C28" s="54"/>
      <c r="D28" s="55"/>
      <c r="E28" s="55"/>
      <c r="F28" s="55"/>
      <c r="G28" s="55"/>
      <c r="H28" s="55"/>
    </row>
    <row r="29" spans="1:4" ht="12">
      <c r="A29" s="59"/>
      <c r="B29" s="57"/>
      <c r="C29" s="47"/>
      <c r="D29" s="60"/>
    </row>
    <row r="43" ht="12">
      <c r="L43" s="84"/>
    </row>
    <row r="44" ht="12"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r:id="rId2"/>
  <headerFooter>
    <oddHeader xml:space="preserve">&amp;C&amp;"Arial,Bold"&amp;14Loan Contributions </oddHeader>
    <oddFooter>&amp;L&amp;"Arial,Regular"Campaign Finance Filing for May 12, 2008&amp;R&amp;"Arial,Bold"&amp;11Loan Contributions (B3)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6"/>
  <sheetViews>
    <sheetView showGridLines="0" view="pageLayout" workbookViewId="0" topLeftCell="D1">
      <selection activeCell="J10" sqref="J10"/>
    </sheetView>
  </sheetViews>
  <sheetFormatPr defaultColWidth="9.28125" defaultRowHeight="12.75"/>
  <cols>
    <col min="1" max="1" width="9.28125" style="39" customWidth="1"/>
    <col min="2" max="2" width="27.28125" style="40" customWidth="1"/>
    <col min="3" max="4" width="16.421875" style="40" customWidth="1"/>
    <col min="5" max="5" width="19.8515625" style="40" customWidth="1"/>
    <col min="6" max="6" width="10.421875" style="40" customWidth="1"/>
    <col min="7" max="7" width="9.28125" style="40" customWidth="1"/>
    <col min="8" max="8" width="10.28125" style="40" customWidth="1"/>
    <col min="9" max="9" width="14.28125" style="40" customWidth="1"/>
    <col min="10" max="10" width="11.421875" style="71" customWidth="1"/>
    <col min="11" max="16384" width="9.28125" style="40" customWidth="1"/>
  </cols>
  <sheetData>
    <row r="2" spans="3:10" ht="12">
      <c r="C2" s="41"/>
      <c r="D2" s="42"/>
      <c r="I2" s="64" t="str">
        <f>'Filer Information'!D6</f>
        <v>Brian</v>
      </c>
      <c r="J2" s="75"/>
    </row>
    <row r="3" spans="3:9" ht="12">
      <c r="C3" s="44"/>
      <c r="D3" s="42"/>
      <c r="I3" s="64" t="str">
        <f>'Filer Information'!D7</f>
        <v>K</v>
      </c>
    </row>
    <row r="4" spans="3:9" ht="12">
      <c r="C4" s="44"/>
      <c r="D4" s="45"/>
      <c r="I4" s="64" t="str">
        <f>'Filer Information'!D8</f>
        <v>Moore</v>
      </c>
    </row>
    <row r="5" spans="3:4" ht="12">
      <c r="C5" s="46"/>
      <c r="D5" s="45"/>
    </row>
    <row r="8" spans="1:8" ht="12">
      <c r="A8" s="54"/>
      <c r="B8" s="54"/>
      <c r="C8" s="54"/>
      <c r="D8" s="55"/>
      <c r="E8" s="55"/>
      <c r="F8" s="55"/>
      <c r="G8" s="55"/>
      <c r="H8" s="55"/>
    </row>
    <row r="9" spans="1:10" ht="12.75" thickBot="1">
      <c r="A9" s="54"/>
      <c r="B9" s="54"/>
      <c r="C9" s="54"/>
      <c r="D9" s="55"/>
      <c r="E9" s="55"/>
      <c r="F9" s="55"/>
      <c r="G9" s="55"/>
      <c r="H9" s="55"/>
      <c r="I9" s="55"/>
      <c r="J9" s="74"/>
    </row>
    <row r="10" spans="3:10" ht="12.75" thickBot="1">
      <c r="C10" s="47"/>
      <c r="D10" s="42"/>
      <c r="G10" s="62"/>
      <c r="H10" s="63"/>
      <c r="I10" s="48" t="s">
        <v>55</v>
      </c>
      <c r="J10" s="72">
        <f>SUBTOTAL(9,'Loans Forgiven (B4)'!$J$12:$J$65000)</f>
        <v>0</v>
      </c>
    </row>
    <row r="11" spans="1:10" s="64" customFormat="1" ht="12">
      <c r="A11" s="49" t="s">
        <v>18</v>
      </c>
      <c r="B11" s="49" t="s">
        <v>19</v>
      </c>
      <c r="C11" s="49" t="s">
        <v>20</v>
      </c>
      <c r="D11" s="50" t="s">
        <v>21</v>
      </c>
      <c r="E11" s="50" t="s">
        <v>22</v>
      </c>
      <c r="F11" s="50" t="s">
        <v>23</v>
      </c>
      <c r="G11" s="50" t="s">
        <v>24</v>
      </c>
      <c r="H11" s="50" t="s">
        <v>51</v>
      </c>
      <c r="I11" s="64" t="s">
        <v>26</v>
      </c>
      <c r="J11" s="73" t="s">
        <v>0</v>
      </c>
    </row>
    <row r="12" spans="1:10" ht="12">
      <c r="A12" s="54"/>
      <c r="B12" s="54"/>
      <c r="C12" s="54"/>
      <c r="D12" s="55"/>
      <c r="E12" s="55"/>
      <c r="F12" s="55"/>
      <c r="G12" s="55"/>
      <c r="H12" s="55"/>
      <c r="I12" s="55"/>
      <c r="J12" s="74"/>
    </row>
    <row r="13" spans="1:10" ht="12">
      <c r="A13" s="54"/>
      <c r="B13" s="54"/>
      <c r="C13" s="54"/>
      <c r="D13" s="55"/>
      <c r="E13" s="55"/>
      <c r="F13" s="55"/>
      <c r="G13" s="55"/>
      <c r="H13" s="55"/>
      <c r="I13" s="55"/>
      <c r="J13" s="74"/>
    </row>
    <row r="14" spans="1:10" ht="12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 ht="12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 ht="12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 ht="12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 ht="12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 ht="12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 ht="12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 ht="12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 ht="12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 ht="12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 ht="12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 ht="12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10" ht="12">
      <c r="A26" s="54"/>
      <c r="B26" s="54"/>
      <c r="C26" s="54"/>
      <c r="D26" s="55"/>
      <c r="E26" s="55"/>
      <c r="F26" s="55"/>
      <c r="G26" s="55"/>
      <c r="H26" s="55"/>
      <c r="I26" s="55"/>
      <c r="J26" s="74"/>
    </row>
    <row r="27" spans="1:8" ht="12">
      <c r="A27" s="54"/>
      <c r="B27" s="54"/>
      <c r="C27" s="54"/>
      <c r="D27" s="55"/>
      <c r="E27" s="55"/>
      <c r="F27" s="55"/>
      <c r="G27" s="55"/>
      <c r="H27" s="55"/>
    </row>
    <row r="28" spans="1:10" ht="12">
      <c r="A28" s="54"/>
      <c r="B28" s="54"/>
      <c r="C28" s="54"/>
      <c r="D28" s="55"/>
      <c r="E28" s="55"/>
      <c r="F28" s="55"/>
      <c r="G28" s="55"/>
      <c r="H28" s="55"/>
      <c r="I28" s="55"/>
      <c r="J28" s="74"/>
    </row>
    <row r="29" spans="1:8" ht="12">
      <c r="A29" s="54"/>
      <c r="B29" s="54"/>
      <c r="C29" s="54"/>
      <c r="D29" s="55"/>
      <c r="E29" s="55"/>
      <c r="F29" s="55"/>
      <c r="G29" s="55"/>
      <c r="H29" s="55"/>
    </row>
    <row r="30" spans="1:4" ht="12">
      <c r="A30" s="59"/>
      <c r="B30" s="57"/>
      <c r="C30" s="47"/>
      <c r="D30" s="60"/>
    </row>
    <row r="43" ht="12">
      <c r="L43" s="84"/>
    </row>
    <row r="44" ht="12"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horizontalDpi="300" verticalDpi="300" orientation="landscape" paperSize="5" scale="94" r:id="rId2"/>
  <headerFooter>
    <oddHeader>&amp;C&amp;"Arial,Bold"&amp;14Loans Forgiven</oddHeader>
    <oddFooter>&amp;L&amp;"Arial,Regular"Campaign Finance Filing for May 12, 2008&amp;R&amp;"Arial,Bold"&amp;11Loans Forgiven (B4)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view="pageLayout" workbookViewId="0" topLeftCell="A18">
      <selection activeCell="A45" sqref="A45"/>
    </sheetView>
  </sheetViews>
  <sheetFormatPr defaultColWidth="9.28125" defaultRowHeight="12.75"/>
  <cols>
    <col min="1" max="1" width="11.140625" style="39" customWidth="1"/>
    <col min="2" max="2" width="25.8515625" style="40" customWidth="1"/>
    <col min="3" max="3" width="16.421875" style="40" customWidth="1"/>
    <col min="4" max="4" width="17.00390625" style="40" customWidth="1"/>
    <col min="5" max="5" width="19.8515625" style="40" customWidth="1"/>
    <col min="6" max="6" width="10.421875" style="40" customWidth="1"/>
    <col min="7" max="7" width="9.28125" style="40" customWidth="1"/>
    <col min="8" max="8" width="10.28125" style="40" customWidth="1"/>
    <col min="9" max="9" width="14.28125" style="40" customWidth="1"/>
    <col min="10" max="10" width="11.421875" style="71" customWidth="1"/>
    <col min="11" max="16384" width="9.28125" style="40" customWidth="1"/>
  </cols>
  <sheetData>
    <row r="2" spans="3:10" ht="12">
      <c r="C2" s="41"/>
      <c r="D2" s="42"/>
      <c r="I2" s="96" t="str">
        <f>'Filer Information'!D6</f>
        <v>Brian</v>
      </c>
      <c r="J2" s="77"/>
    </row>
    <row r="3" spans="3:9" ht="12">
      <c r="C3" s="44"/>
      <c r="D3" s="42"/>
      <c r="I3" s="96" t="str">
        <f>'Filer Information'!D7</f>
        <v>K</v>
      </c>
    </row>
    <row r="4" spans="3:9" ht="12">
      <c r="C4" s="44"/>
      <c r="D4" s="45"/>
      <c r="I4" s="96" t="str">
        <f>'Filer Information'!D8</f>
        <v>Moore</v>
      </c>
    </row>
    <row r="5" spans="3:4" ht="14.25" customHeight="1">
      <c r="C5" s="46"/>
      <c r="D5" s="45"/>
    </row>
    <row r="8" spans="1:10" ht="12.75" thickBot="1">
      <c r="A8" s="54"/>
      <c r="B8" s="54"/>
      <c r="C8" s="54"/>
      <c r="D8" s="55"/>
      <c r="E8" s="55"/>
      <c r="F8" s="55"/>
      <c r="G8" s="55"/>
      <c r="H8" s="55"/>
      <c r="J8" s="78"/>
    </row>
    <row r="9" spans="3:10" ht="12.75" thickBot="1">
      <c r="C9" s="47"/>
      <c r="D9" s="42"/>
      <c r="G9" s="62"/>
      <c r="H9" s="63"/>
      <c r="I9" s="48" t="s">
        <v>56</v>
      </c>
      <c r="J9" s="72">
        <f>SUBTOTAL(9,'Expenditures (C)'!J$11:$J$65000)</f>
        <v>14231.7</v>
      </c>
    </row>
    <row r="10" spans="1:10" s="64" customFormat="1" ht="12">
      <c r="A10" s="49" t="s">
        <v>18</v>
      </c>
      <c r="B10" s="49" t="s">
        <v>19</v>
      </c>
      <c r="C10" s="49" t="s">
        <v>20</v>
      </c>
      <c r="D10" s="50" t="s">
        <v>21</v>
      </c>
      <c r="E10" s="50" t="s">
        <v>22</v>
      </c>
      <c r="F10" s="50" t="s">
        <v>23</v>
      </c>
      <c r="G10" s="50" t="s">
        <v>24</v>
      </c>
      <c r="H10" s="50" t="s">
        <v>51</v>
      </c>
      <c r="I10" s="64" t="s">
        <v>27</v>
      </c>
      <c r="J10" s="73" t="s">
        <v>0</v>
      </c>
    </row>
    <row r="11" spans="1:10" ht="12">
      <c r="A11" s="54"/>
      <c r="B11" s="54"/>
      <c r="C11" s="54"/>
      <c r="D11" s="55"/>
      <c r="E11" s="55"/>
      <c r="F11" s="55"/>
      <c r="G11" s="55"/>
      <c r="H11" s="55"/>
      <c r="I11" s="55"/>
      <c r="J11" s="79"/>
    </row>
    <row r="12" spans="1:10" ht="12">
      <c r="A12" s="54">
        <v>40104</v>
      </c>
      <c r="B12" s="54" t="s">
        <v>100</v>
      </c>
      <c r="C12" s="54"/>
      <c r="D12" s="55"/>
      <c r="E12" s="55" t="s">
        <v>101</v>
      </c>
      <c r="F12" s="55" t="s">
        <v>102</v>
      </c>
      <c r="G12" s="55" t="s">
        <v>69</v>
      </c>
      <c r="H12" s="55">
        <v>87109</v>
      </c>
      <c r="I12" s="55" t="s">
        <v>103</v>
      </c>
      <c r="J12" s="79">
        <v>311.04</v>
      </c>
    </row>
    <row r="13" spans="1:10" ht="12">
      <c r="A13" s="54">
        <v>40170</v>
      </c>
      <c r="B13" s="54" t="s">
        <v>196</v>
      </c>
      <c r="C13" s="54"/>
      <c r="D13" s="55"/>
      <c r="E13" s="55" t="s">
        <v>197</v>
      </c>
      <c r="F13" s="55" t="s">
        <v>198</v>
      </c>
      <c r="G13" s="55" t="s">
        <v>199</v>
      </c>
      <c r="H13" s="55">
        <v>46530</v>
      </c>
      <c r="I13" s="55" t="s">
        <v>103</v>
      </c>
      <c r="J13" s="79">
        <v>609</v>
      </c>
    </row>
    <row r="14" spans="1:10" ht="12">
      <c r="A14" s="54">
        <v>40138</v>
      </c>
      <c r="B14" s="54" t="s">
        <v>124</v>
      </c>
      <c r="C14" s="54"/>
      <c r="D14" s="55"/>
      <c r="E14" s="55" t="s">
        <v>125</v>
      </c>
      <c r="F14" s="55" t="s">
        <v>126</v>
      </c>
      <c r="G14" s="55" t="s">
        <v>127</v>
      </c>
      <c r="H14" s="55">
        <v>37219</v>
      </c>
      <c r="I14" s="55" t="s">
        <v>128</v>
      </c>
      <c r="J14" s="79">
        <v>10.35</v>
      </c>
    </row>
    <row r="15" spans="1:10" ht="12">
      <c r="A15" s="54">
        <v>40144</v>
      </c>
      <c r="B15" s="54" t="s">
        <v>149</v>
      </c>
      <c r="C15" s="54"/>
      <c r="D15" s="55"/>
      <c r="E15" s="55" t="s">
        <v>150</v>
      </c>
      <c r="F15" s="55" t="s">
        <v>151</v>
      </c>
      <c r="G15" s="55" t="s">
        <v>69</v>
      </c>
      <c r="H15" s="55">
        <v>87743</v>
      </c>
      <c r="I15" s="55" t="s">
        <v>152</v>
      </c>
      <c r="J15" s="79">
        <v>56</v>
      </c>
    </row>
    <row r="16" spans="1:10" ht="12">
      <c r="A16" s="54">
        <v>40178</v>
      </c>
      <c r="B16" s="54" t="s">
        <v>193</v>
      </c>
      <c r="C16" s="54"/>
      <c r="D16" s="55"/>
      <c r="E16" s="55" t="s">
        <v>194</v>
      </c>
      <c r="F16" s="55" t="s">
        <v>68</v>
      </c>
      <c r="G16" s="55" t="s">
        <v>69</v>
      </c>
      <c r="H16" s="55">
        <v>88415</v>
      </c>
      <c r="I16" s="55" t="s">
        <v>195</v>
      </c>
      <c r="J16" s="79">
        <v>367.2</v>
      </c>
    </row>
    <row r="17" spans="1:10" ht="12">
      <c r="A17" s="54">
        <v>40178</v>
      </c>
      <c r="B17" s="54" t="s">
        <v>149</v>
      </c>
      <c r="C17" s="54"/>
      <c r="D17" s="55"/>
      <c r="E17" s="55" t="s">
        <v>150</v>
      </c>
      <c r="F17" s="55" t="s">
        <v>151</v>
      </c>
      <c r="G17" s="55" t="s">
        <v>69</v>
      </c>
      <c r="H17" s="55">
        <v>87743</v>
      </c>
      <c r="I17" s="55" t="s">
        <v>152</v>
      </c>
      <c r="J17" s="79">
        <v>50</v>
      </c>
    </row>
    <row r="18" spans="1:10" ht="12">
      <c r="A18" s="54">
        <v>40182</v>
      </c>
      <c r="B18" s="54" t="s">
        <v>196</v>
      </c>
      <c r="C18" s="54"/>
      <c r="D18" s="55"/>
      <c r="E18" s="55" t="s">
        <v>197</v>
      </c>
      <c r="F18" s="55" t="s">
        <v>198</v>
      </c>
      <c r="G18" s="55" t="s">
        <v>199</v>
      </c>
      <c r="H18" s="55">
        <v>46530</v>
      </c>
      <c r="I18" s="55" t="s">
        <v>200</v>
      </c>
      <c r="J18" s="79">
        <v>444.97</v>
      </c>
    </row>
    <row r="19" spans="1:10" ht="12">
      <c r="A19" s="54">
        <v>40182</v>
      </c>
      <c r="B19" s="54"/>
      <c r="C19" s="54" t="s">
        <v>64</v>
      </c>
      <c r="D19" s="55" t="s">
        <v>62</v>
      </c>
      <c r="E19" s="55" t="s">
        <v>67</v>
      </c>
      <c r="F19" s="55" t="s">
        <v>68</v>
      </c>
      <c r="G19" s="55" t="s">
        <v>69</v>
      </c>
      <c r="H19" s="55">
        <v>88415</v>
      </c>
      <c r="I19" s="55" t="s">
        <v>201</v>
      </c>
      <c r="J19" s="79">
        <v>946</v>
      </c>
    </row>
    <row r="20" spans="1:10" ht="12">
      <c r="A20" s="54">
        <v>40195</v>
      </c>
      <c r="B20" s="54" t="s">
        <v>202</v>
      </c>
      <c r="C20" s="54"/>
      <c r="D20" s="55"/>
      <c r="E20" s="55" t="s">
        <v>203</v>
      </c>
      <c r="F20" s="55" t="s">
        <v>68</v>
      </c>
      <c r="G20" s="55" t="s">
        <v>69</v>
      </c>
      <c r="H20" s="55">
        <v>88415</v>
      </c>
      <c r="I20" s="55" t="s">
        <v>204</v>
      </c>
      <c r="J20" s="79">
        <v>565.69</v>
      </c>
    </row>
    <row r="21" spans="1:10" ht="12">
      <c r="A21" s="54">
        <v>40195</v>
      </c>
      <c r="B21" s="54" t="s">
        <v>124</v>
      </c>
      <c r="C21" s="54"/>
      <c r="D21" s="55"/>
      <c r="E21" s="55" t="s">
        <v>125</v>
      </c>
      <c r="F21" s="55" t="s">
        <v>126</v>
      </c>
      <c r="G21" s="55" t="s">
        <v>127</v>
      </c>
      <c r="H21" s="55">
        <v>37219</v>
      </c>
      <c r="I21" s="55" t="s">
        <v>128</v>
      </c>
      <c r="J21" s="79">
        <v>2.35</v>
      </c>
    </row>
    <row r="22" spans="1:10" ht="12">
      <c r="A22" s="54">
        <v>40217</v>
      </c>
      <c r="B22" s="54" t="s">
        <v>246</v>
      </c>
      <c r="C22" s="54"/>
      <c r="D22" s="55"/>
      <c r="E22" s="55"/>
      <c r="F22" s="55" t="s">
        <v>247</v>
      </c>
      <c r="G22" s="55" t="s">
        <v>69</v>
      </c>
      <c r="H22" s="55">
        <v>88001</v>
      </c>
      <c r="I22" s="55" t="s">
        <v>248</v>
      </c>
      <c r="J22" s="79">
        <v>100</v>
      </c>
    </row>
    <row r="23" spans="1:10" ht="12">
      <c r="A23" s="54">
        <v>40218</v>
      </c>
      <c r="B23" s="54" t="s">
        <v>249</v>
      </c>
      <c r="C23" s="54"/>
      <c r="D23" s="55"/>
      <c r="E23" s="55" t="s">
        <v>281</v>
      </c>
      <c r="F23" s="55" t="s">
        <v>282</v>
      </c>
      <c r="G23" s="55" t="s">
        <v>283</v>
      </c>
      <c r="H23" s="55">
        <v>32082</v>
      </c>
      <c r="I23" s="55" t="s">
        <v>200</v>
      </c>
      <c r="J23" s="79">
        <v>1134.73</v>
      </c>
    </row>
    <row r="24" spans="1:10" ht="12">
      <c r="A24" s="54">
        <v>40232</v>
      </c>
      <c r="B24" s="54" t="s">
        <v>250</v>
      </c>
      <c r="C24" s="54"/>
      <c r="D24" s="55"/>
      <c r="E24" s="55" t="s">
        <v>251</v>
      </c>
      <c r="F24" s="55" t="s">
        <v>252</v>
      </c>
      <c r="G24" s="55" t="s">
        <v>69</v>
      </c>
      <c r="H24" s="55">
        <v>88316</v>
      </c>
      <c r="I24" s="55" t="s">
        <v>248</v>
      </c>
      <c r="J24" s="79">
        <v>50</v>
      </c>
    </row>
    <row r="25" spans="1:10" ht="12">
      <c r="A25" s="54">
        <v>40232</v>
      </c>
      <c r="B25" s="54" t="s">
        <v>253</v>
      </c>
      <c r="C25" s="54"/>
      <c r="D25" s="55"/>
      <c r="E25" s="55" t="s">
        <v>254</v>
      </c>
      <c r="F25" s="55" t="s">
        <v>255</v>
      </c>
      <c r="G25" s="55" t="s">
        <v>69</v>
      </c>
      <c r="H25" s="55">
        <v>88202</v>
      </c>
      <c r="I25" s="55" t="s">
        <v>256</v>
      </c>
      <c r="J25" s="79">
        <v>66</v>
      </c>
    </row>
    <row r="26" spans="1:10" ht="12">
      <c r="A26" s="54">
        <v>40232</v>
      </c>
      <c r="B26" s="54"/>
      <c r="C26" s="54" t="s">
        <v>219</v>
      </c>
      <c r="D26" s="55" t="s">
        <v>257</v>
      </c>
      <c r="E26" s="55" t="s">
        <v>258</v>
      </c>
      <c r="F26" s="55" t="s">
        <v>113</v>
      </c>
      <c r="G26" s="55" t="s">
        <v>69</v>
      </c>
      <c r="H26" s="55">
        <v>88130</v>
      </c>
      <c r="I26" s="55" t="s">
        <v>259</v>
      </c>
      <c r="J26" s="79">
        <v>750</v>
      </c>
    </row>
    <row r="27" spans="1:10" ht="12.75">
      <c r="A27" s="54">
        <v>40233</v>
      </c>
      <c r="B27" s="54" t="s">
        <v>275</v>
      </c>
      <c r="C27" s="54"/>
      <c r="D27" s="55"/>
      <c r="E27" s="112" t="s">
        <v>276</v>
      </c>
      <c r="F27" s="55" t="s">
        <v>102</v>
      </c>
      <c r="G27" s="55" t="s">
        <v>69</v>
      </c>
      <c r="H27" s="55">
        <v>87199</v>
      </c>
      <c r="I27" s="40" t="s">
        <v>277</v>
      </c>
      <c r="J27" s="78">
        <v>50</v>
      </c>
    </row>
    <row r="28" spans="1:10" ht="12.75">
      <c r="A28" s="54">
        <v>40233</v>
      </c>
      <c r="B28" s="54" t="s">
        <v>124</v>
      </c>
      <c r="C28" s="54"/>
      <c r="D28" s="55"/>
      <c r="E28" s="112" t="s">
        <v>125</v>
      </c>
      <c r="F28" s="55" t="s">
        <v>126</v>
      </c>
      <c r="G28" s="55" t="s">
        <v>127</v>
      </c>
      <c r="H28" s="55">
        <v>37219</v>
      </c>
      <c r="I28" s="55" t="s">
        <v>128</v>
      </c>
      <c r="J28" s="79">
        <v>2.85</v>
      </c>
    </row>
    <row r="29" spans="1:10" ht="12">
      <c r="A29" s="54">
        <v>40233</v>
      </c>
      <c r="B29" s="54" t="s">
        <v>278</v>
      </c>
      <c r="C29" s="54"/>
      <c r="D29" s="55"/>
      <c r="E29" s="55"/>
      <c r="F29" s="55" t="s">
        <v>279</v>
      </c>
      <c r="G29" s="55" t="s">
        <v>69</v>
      </c>
      <c r="H29" s="55"/>
      <c r="I29" s="40" t="s">
        <v>256</v>
      </c>
      <c r="J29" s="71">
        <v>90</v>
      </c>
    </row>
    <row r="30" spans="1:10" ht="12">
      <c r="A30" s="59">
        <v>40234</v>
      </c>
      <c r="B30" s="57" t="s">
        <v>149</v>
      </c>
      <c r="C30" s="47"/>
      <c r="D30" s="60"/>
      <c r="E30" s="40" t="s">
        <v>280</v>
      </c>
      <c r="F30" s="40" t="s">
        <v>151</v>
      </c>
      <c r="G30" s="40" t="s">
        <v>69</v>
      </c>
      <c r="H30" s="40">
        <v>87743</v>
      </c>
      <c r="I30" s="40" t="s">
        <v>152</v>
      </c>
      <c r="J30" s="71">
        <v>64.09</v>
      </c>
    </row>
    <row r="31" spans="1:10" ht="12">
      <c r="A31" s="39">
        <v>40240</v>
      </c>
      <c r="B31" s="40" t="s">
        <v>249</v>
      </c>
      <c r="E31" s="40" t="s">
        <v>281</v>
      </c>
      <c r="F31" s="40" t="s">
        <v>282</v>
      </c>
      <c r="G31" s="40" t="s">
        <v>283</v>
      </c>
      <c r="H31" s="40">
        <v>32082</v>
      </c>
      <c r="I31" s="40" t="s">
        <v>200</v>
      </c>
      <c r="J31" s="71">
        <v>822.9</v>
      </c>
    </row>
    <row r="32" spans="1:10" ht="12">
      <c r="A32" s="39">
        <v>40241</v>
      </c>
      <c r="B32" s="40" t="s">
        <v>249</v>
      </c>
      <c r="E32" s="40" t="s">
        <v>281</v>
      </c>
      <c r="F32" s="40" t="s">
        <v>282</v>
      </c>
      <c r="G32" s="40" t="s">
        <v>283</v>
      </c>
      <c r="H32" s="40">
        <v>32082</v>
      </c>
      <c r="I32" s="40" t="s">
        <v>200</v>
      </c>
      <c r="J32" s="71">
        <v>825.44</v>
      </c>
    </row>
    <row r="33" spans="1:10" ht="12">
      <c r="A33" s="39">
        <v>40242</v>
      </c>
      <c r="B33" s="40" t="s">
        <v>289</v>
      </c>
      <c r="E33" s="40" t="s">
        <v>290</v>
      </c>
      <c r="F33" s="40" t="s">
        <v>102</v>
      </c>
      <c r="G33" s="40" t="s">
        <v>69</v>
      </c>
      <c r="H33" s="40">
        <v>87123</v>
      </c>
      <c r="I33" s="40" t="s">
        <v>291</v>
      </c>
      <c r="J33" s="71">
        <v>5878</v>
      </c>
    </row>
    <row r="34" spans="1:10" ht="12">
      <c r="A34" s="39">
        <v>40243</v>
      </c>
      <c r="B34" s="40" t="s">
        <v>202</v>
      </c>
      <c r="E34" s="40" t="s">
        <v>203</v>
      </c>
      <c r="F34" s="40" t="s">
        <v>68</v>
      </c>
      <c r="G34" s="40" t="s">
        <v>69</v>
      </c>
      <c r="H34" s="40">
        <v>88415</v>
      </c>
      <c r="I34" s="40" t="s">
        <v>292</v>
      </c>
      <c r="J34" s="71">
        <v>107.75</v>
      </c>
    </row>
    <row r="35" spans="1:10" ht="12">
      <c r="A35" s="39">
        <v>40244</v>
      </c>
      <c r="B35" s="40" t="s">
        <v>149</v>
      </c>
      <c r="E35" s="40" t="s">
        <v>280</v>
      </c>
      <c r="F35" s="40" t="s">
        <v>151</v>
      </c>
      <c r="G35" s="40" t="s">
        <v>69</v>
      </c>
      <c r="H35" s="40">
        <v>87743</v>
      </c>
      <c r="I35" s="40" t="s">
        <v>152</v>
      </c>
      <c r="J35" s="71">
        <v>45.24</v>
      </c>
    </row>
    <row r="36" spans="1:10" ht="12">
      <c r="A36" s="39">
        <v>40252</v>
      </c>
      <c r="B36" s="40" t="s">
        <v>275</v>
      </c>
      <c r="E36" s="40" t="s">
        <v>304</v>
      </c>
      <c r="F36" s="40" t="s">
        <v>102</v>
      </c>
      <c r="G36" s="40" t="s">
        <v>69</v>
      </c>
      <c r="H36" s="40">
        <v>87199</v>
      </c>
      <c r="I36" s="40" t="s">
        <v>305</v>
      </c>
      <c r="J36" s="71">
        <v>200</v>
      </c>
    </row>
    <row r="37" spans="1:10" ht="12">
      <c r="A37" s="39">
        <v>40252</v>
      </c>
      <c r="B37" s="40" t="s">
        <v>246</v>
      </c>
      <c r="E37" s="40" t="s">
        <v>306</v>
      </c>
      <c r="F37" s="40" t="s">
        <v>247</v>
      </c>
      <c r="G37" s="40" t="s">
        <v>69</v>
      </c>
      <c r="H37" s="40">
        <v>88001</v>
      </c>
      <c r="I37" s="40" t="s">
        <v>307</v>
      </c>
      <c r="J37" s="71">
        <v>100</v>
      </c>
    </row>
    <row r="38" spans="1:10" ht="12">
      <c r="A38" s="39">
        <v>40253</v>
      </c>
      <c r="B38" s="40" t="s">
        <v>318</v>
      </c>
      <c r="F38" s="40" t="s">
        <v>113</v>
      </c>
      <c r="G38" s="40" t="s">
        <v>69</v>
      </c>
      <c r="H38" s="40">
        <v>88130</v>
      </c>
      <c r="I38" s="40" t="s">
        <v>319</v>
      </c>
      <c r="J38" s="71">
        <v>100</v>
      </c>
    </row>
    <row r="39" spans="1:10" ht="12">
      <c r="A39" s="39">
        <v>40263</v>
      </c>
      <c r="B39" s="40" t="s">
        <v>124</v>
      </c>
      <c r="E39" s="40" t="s">
        <v>444</v>
      </c>
      <c r="F39" s="40" t="s">
        <v>126</v>
      </c>
      <c r="G39" s="40" t="s">
        <v>127</v>
      </c>
      <c r="H39" s="40">
        <v>37219</v>
      </c>
      <c r="I39" s="40" t="s">
        <v>128</v>
      </c>
      <c r="J39" s="71">
        <v>5.35</v>
      </c>
    </row>
    <row r="40" spans="1:10" ht="12">
      <c r="A40" s="39">
        <v>40263</v>
      </c>
      <c r="B40" s="40" t="s">
        <v>448</v>
      </c>
      <c r="E40" s="40" t="s">
        <v>449</v>
      </c>
      <c r="F40" s="40" t="s">
        <v>450</v>
      </c>
      <c r="G40" s="40" t="s">
        <v>69</v>
      </c>
      <c r="H40" s="40">
        <v>88312</v>
      </c>
      <c r="I40" s="40" t="s">
        <v>248</v>
      </c>
      <c r="J40" s="71">
        <v>50</v>
      </c>
    </row>
    <row r="41" spans="1:10" ht="12">
      <c r="A41" s="39">
        <v>40271</v>
      </c>
      <c r="B41" s="40" t="s">
        <v>483</v>
      </c>
      <c r="E41" s="40" t="s">
        <v>484</v>
      </c>
      <c r="F41" s="40" t="s">
        <v>457</v>
      </c>
      <c r="G41" s="40" t="s">
        <v>69</v>
      </c>
      <c r="H41" s="40">
        <v>88430</v>
      </c>
      <c r="I41" s="40" t="s">
        <v>319</v>
      </c>
      <c r="J41" s="71">
        <v>100</v>
      </c>
    </row>
    <row r="42" spans="1:10" ht="12">
      <c r="A42" s="39">
        <v>40271</v>
      </c>
      <c r="B42" s="40" t="s">
        <v>149</v>
      </c>
      <c r="E42" s="40" t="s">
        <v>280</v>
      </c>
      <c r="F42" s="40" t="s">
        <v>151</v>
      </c>
      <c r="G42" s="40" t="s">
        <v>69</v>
      </c>
      <c r="H42" s="40">
        <v>87743</v>
      </c>
      <c r="I42" s="40" t="s">
        <v>152</v>
      </c>
      <c r="J42" s="71">
        <v>26.75</v>
      </c>
    </row>
    <row r="43" spans="1:12" ht="12">
      <c r="A43" s="39">
        <v>40273</v>
      </c>
      <c r="B43" s="40" t="s">
        <v>485</v>
      </c>
      <c r="E43" s="40" t="s">
        <v>486</v>
      </c>
      <c r="F43" s="40" t="s">
        <v>84</v>
      </c>
      <c r="G43" s="40" t="s">
        <v>69</v>
      </c>
      <c r="H43" s="40">
        <v>88401</v>
      </c>
      <c r="I43" s="40" t="s">
        <v>319</v>
      </c>
      <c r="J43" s="71">
        <v>100</v>
      </c>
      <c r="L43" s="84"/>
    </row>
    <row r="44" spans="1:12" ht="12">
      <c r="A44" s="39">
        <v>40273</v>
      </c>
      <c r="B44" s="40" t="s">
        <v>246</v>
      </c>
      <c r="E44" s="40" t="s">
        <v>306</v>
      </c>
      <c r="F44" s="40" t="s">
        <v>247</v>
      </c>
      <c r="G44" s="40" t="s">
        <v>69</v>
      </c>
      <c r="H44" s="40">
        <v>88001</v>
      </c>
      <c r="J44" s="71">
        <v>200</v>
      </c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2"/>
  <headerFooter>
    <oddHeader>&amp;C&amp;"Arial,Bold"&amp;14Expenditures</oddHeader>
    <oddFooter>&amp;L&amp;"Arial,Regular"Campaign Finance Filing for May 12, 2008&amp;R&amp;"Arial,Bold"&amp;11Expenditures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view="pageLayout" workbookViewId="0" topLeftCell="D1">
      <selection activeCell="E10" sqref="E10"/>
    </sheetView>
  </sheetViews>
  <sheetFormatPr defaultColWidth="9.28125" defaultRowHeight="12.75"/>
  <cols>
    <col min="1" max="1" width="11.421875" style="39" customWidth="1"/>
    <col min="2" max="2" width="29.7109375" style="40" customWidth="1"/>
    <col min="3" max="3" width="32.00390625" style="40" customWidth="1"/>
    <col min="4" max="4" width="32.28125" style="40" customWidth="1"/>
    <col min="5" max="5" width="16.421875" style="71" customWidth="1"/>
    <col min="6" max="16384" width="9.28125" style="40" customWidth="1"/>
  </cols>
  <sheetData>
    <row r="2" spans="3:5" ht="12">
      <c r="C2" s="41"/>
      <c r="D2" s="42"/>
      <c r="E2" s="97" t="str">
        <f>'Filer Information'!D6</f>
        <v>Brian</v>
      </c>
    </row>
    <row r="3" spans="3:5" ht="12">
      <c r="C3" s="44"/>
      <c r="D3" s="42"/>
      <c r="E3" s="98" t="str">
        <f>'Filer Information'!D7</f>
        <v>K</v>
      </c>
    </row>
    <row r="4" spans="3:5" ht="12">
      <c r="C4" s="44"/>
      <c r="D4" s="45"/>
      <c r="E4" s="98" t="str">
        <f>'Filer Information'!D8</f>
        <v>Moore</v>
      </c>
    </row>
    <row r="5" spans="3:4" ht="12">
      <c r="C5" s="46"/>
      <c r="D5" s="45"/>
    </row>
    <row r="8" spans="1:4" ht="12.75" thickBot="1">
      <c r="A8" s="54"/>
      <c r="B8" s="54"/>
      <c r="C8" s="54"/>
      <c r="D8" s="54"/>
    </row>
    <row r="9" spans="3:5" ht="12.75" thickBot="1">
      <c r="C9" s="47"/>
      <c r="D9" s="65" t="s">
        <v>57</v>
      </c>
      <c r="E9" s="80">
        <f>SUBTOTAL(9,'Loan Repayments (C1)'!$E$11:$E$65001)</f>
        <v>0</v>
      </c>
    </row>
    <row r="10" spans="1:5" ht="12">
      <c r="A10" s="49" t="s">
        <v>18</v>
      </c>
      <c r="B10" s="49" t="s">
        <v>19</v>
      </c>
      <c r="C10" s="49" t="s">
        <v>20</v>
      </c>
      <c r="D10" s="49" t="s">
        <v>21</v>
      </c>
      <c r="E10" s="73" t="s">
        <v>0</v>
      </c>
    </row>
    <row r="11" spans="1:5" ht="12">
      <c r="A11" s="54"/>
      <c r="B11" s="54"/>
      <c r="C11" s="54"/>
      <c r="D11" s="55"/>
      <c r="E11" s="79"/>
    </row>
    <row r="12" spans="1:5" ht="12">
      <c r="A12" s="54"/>
      <c r="B12" s="54"/>
      <c r="C12" s="54"/>
      <c r="D12" s="55"/>
      <c r="E12" s="79"/>
    </row>
    <row r="13" spans="1:5" ht="12">
      <c r="A13" s="54"/>
      <c r="B13" s="54"/>
      <c r="C13" s="54"/>
      <c r="D13" s="55"/>
      <c r="E13" s="79"/>
    </row>
    <row r="14" spans="1:5" ht="12">
      <c r="A14" s="54"/>
      <c r="B14" s="54"/>
      <c r="C14" s="54"/>
      <c r="D14" s="55"/>
      <c r="E14" s="79"/>
    </row>
    <row r="15" spans="1:5" ht="12">
      <c r="A15" s="54"/>
      <c r="B15" s="54"/>
      <c r="C15" s="54"/>
      <c r="D15" s="55"/>
      <c r="E15" s="79"/>
    </row>
    <row r="16" spans="1:5" ht="12">
      <c r="A16" s="54"/>
      <c r="B16" s="54"/>
      <c r="C16" s="54"/>
      <c r="D16" s="55"/>
      <c r="E16" s="79"/>
    </row>
    <row r="17" spans="1:5" ht="12">
      <c r="A17" s="54"/>
      <c r="B17" s="54"/>
      <c r="C17" s="54"/>
      <c r="D17" s="55"/>
      <c r="E17" s="79"/>
    </row>
    <row r="18" spans="1:5" ht="12">
      <c r="A18" s="54"/>
      <c r="B18" s="54"/>
      <c r="C18" s="54"/>
      <c r="D18" s="55"/>
      <c r="E18" s="79"/>
    </row>
    <row r="19" spans="1:5" ht="12">
      <c r="A19" s="54"/>
      <c r="B19" s="54"/>
      <c r="C19" s="54"/>
      <c r="D19" s="55"/>
      <c r="E19" s="79"/>
    </row>
    <row r="20" spans="1:5" ht="12">
      <c r="A20" s="54"/>
      <c r="B20" s="54"/>
      <c r="C20" s="54"/>
      <c r="D20" s="55"/>
      <c r="E20" s="79"/>
    </row>
    <row r="21" spans="1:5" ht="12">
      <c r="A21" s="54"/>
      <c r="B21" s="54"/>
      <c r="C21" s="54"/>
      <c r="D21" s="55"/>
      <c r="E21" s="79"/>
    </row>
    <row r="22" spans="1:5" ht="12">
      <c r="A22" s="54"/>
      <c r="B22" s="54"/>
      <c r="C22" s="54"/>
      <c r="D22" s="55"/>
      <c r="E22" s="79"/>
    </row>
    <row r="23" spans="1:5" ht="12">
      <c r="A23" s="54"/>
      <c r="B23" s="54"/>
      <c r="C23" s="54"/>
      <c r="D23" s="55"/>
      <c r="E23" s="79"/>
    </row>
    <row r="24" spans="1:5" ht="12">
      <c r="A24" s="54"/>
      <c r="B24" s="54"/>
      <c r="C24" s="54"/>
      <c r="D24" s="55"/>
      <c r="E24" s="79"/>
    </row>
    <row r="25" spans="1:5" ht="12">
      <c r="A25" s="54"/>
      <c r="B25" s="54"/>
      <c r="C25" s="54"/>
      <c r="D25" s="55"/>
      <c r="E25" s="79"/>
    </row>
    <row r="26" spans="1:5" ht="12">
      <c r="A26" s="54"/>
      <c r="B26" s="54"/>
      <c r="C26" s="54"/>
      <c r="D26" s="55"/>
      <c r="E26" s="79"/>
    </row>
    <row r="27" spans="1:5" ht="12">
      <c r="A27" s="54"/>
      <c r="B27" s="54"/>
      <c r="C27" s="54"/>
      <c r="D27" s="55"/>
      <c r="E27" s="78"/>
    </row>
    <row r="28" spans="1:5" ht="12">
      <c r="A28" s="54"/>
      <c r="B28" s="54"/>
      <c r="C28" s="54"/>
      <c r="D28" s="55"/>
      <c r="E28" s="79"/>
    </row>
    <row r="29" spans="1:4" ht="12">
      <c r="A29" s="54"/>
      <c r="B29" s="54"/>
      <c r="C29" s="54"/>
      <c r="D29" s="55"/>
    </row>
    <row r="30" spans="1:5" ht="12">
      <c r="A30" s="54"/>
      <c r="B30" s="54"/>
      <c r="C30" s="54"/>
      <c r="D30" s="54"/>
      <c r="E30" s="74"/>
    </row>
    <row r="31" spans="1:4" ht="12">
      <c r="A31" s="59"/>
      <c r="B31" s="57"/>
      <c r="C31" s="47"/>
      <c r="D31" s="60"/>
    </row>
    <row r="43" ht="12">
      <c r="L43" s="84"/>
    </row>
    <row r="44" ht="12">
      <c r="L44" s="84"/>
    </row>
    <row r="45" ht="12">
      <c r="L45" s="84"/>
    </row>
    <row r="46" ht="12">
      <c r="L46" s="108"/>
    </row>
  </sheetData>
  <sheetProtection/>
  <printOptions/>
  <pageMargins left="0.7" right="0.7" top="0.75" bottom="0.75" header="0.3" footer="0.3"/>
  <pageSetup fitToHeight="1" fitToWidth="1" horizontalDpi="300" verticalDpi="300" orientation="landscape" paperSize="5" r:id="rId2"/>
  <headerFooter>
    <oddHeader>&amp;C&amp;"Arial,Bold"&amp;14Loan Repayments</oddHeader>
    <oddFooter>&amp;L&amp;"Arial,Regular"Campaign Finance Filing for May 12, 2008&amp;R&amp;"Arial,Bold"&amp;11Loan Repayments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view="pageLayout" workbookViewId="0" topLeftCell="A2">
      <selection activeCell="B66" sqref="B66"/>
    </sheetView>
  </sheetViews>
  <sheetFormatPr defaultColWidth="9.28125" defaultRowHeight="12.75"/>
  <cols>
    <col min="1" max="1" width="11.00390625" style="40" customWidth="1"/>
    <col min="2" max="2" width="34.7109375" style="40" customWidth="1"/>
    <col min="3" max="3" width="56.421875" style="40" customWidth="1"/>
    <col min="4" max="4" width="52.140625" style="40" customWidth="1"/>
    <col min="5" max="5" width="27.28125" style="71" customWidth="1"/>
    <col min="6" max="6" width="32.00390625" style="40" customWidth="1"/>
    <col min="7" max="16384" width="9.28125" style="40" customWidth="1"/>
  </cols>
  <sheetData>
    <row r="2" spans="1:6" ht="12">
      <c r="A2" s="39"/>
      <c r="D2" s="41"/>
      <c r="F2" s="42"/>
    </row>
    <row r="3" spans="1:6" ht="12">
      <c r="A3" s="39"/>
      <c r="D3" s="44"/>
      <c r="F3" s="99" t="str">
        <f>'Filer Information'!D6</f>
        <v>Brian</v>
      </c>
    </row>
    <row r="4" spans="1:6" ht="12">
      <c r="A4" s="39"/>
      <c r="D4" s="44"/>
      <c r="E4" s="81"/>
      <c r="F4" s="100" t="str">
        <f>'Filer Information'!D7</f>
        <v>K</v>
      </c>
    </row>
    <row r="5" spans="1:6" ht="12">
      <c r="A5" s="39"/>
      <c r="D5" s="46"/>
      <c r="E5" s="81"/>
      <c r="F5" s="100" t="str">
        <f>'Filer Information'!D8</f>
        <v>Moore</v>
      </c>
    </row>
    <row r="6" spans="1:6" ht="12">
      <c r="A6" s="39"/>
      <c r="D6" s="46"/>
      <c r="E6" s="81"/>
      <c r="F6" s="45"/>
    </row>
    <row r="7" spans="1:6" ht="12">
      <c r="A7" s="39"/>
      <c r="D7" s="46"/>
      <c r="E7" s="81"/>
      <c r="F7" s="45"/>
    </row>
    <row r="8" spans="1:6" ht="12">
      <c r="A8" s="39"/>
      <c r="D8" s="46"/>
      <c r="E8" s="81"/>
      <c r="F8" s="45"/>
    </row>
    <row r="9" spans="1:6" ht="11.25" customHeight="1">
      <c r="A9" s="39"/>
      <c r="D9" s="46"/>
      <c r="E9" s="81"/>
      <c r="F9" s="45"/>
    </row>
    <row r="10" spans="1:6" ht="30.75" customHeight="1">
      <c r="A10" s="66" t="s">
        <v>18</v>
      </c>
      <c r="B10" s="64" t="s">
        <v>38</v>
      </c>
      <c r="C10" s="64" t="s">
        <v>39</v>
      </c>
      <c r="D10" s="69" t="s">
        <v>40</v>
      </c>
      <c r="E10" s="82" t="s">
        <v>41</v>
      </c>
      <c r="F10" s="70" t="s">
        <v>42</v>
      </c>
    </row>
    <row r="11" spans="1:6" ht="12">
      <c r="A11" s="54"/>
      <c r="B11" s="54"/>
      <c r="C11" s="54"/>
      <c r="D11" s="54"/>
      <c r="F11" s="42"/>
    </row>
    <row r="12" spans="1:6" ht="14.25" customHeight="1">
      <c r="A12" s="54"/>
      <c r="B12" s="54"/>
      <c r="C12" s="54"/>
      <c r="D12" s="54"/>
      <c r="F12" s="42"/>
    </row>
    <row r="13" spans="1:6" ht="27" customHeight="1">
      <c r="A13" s="54"/>
      <c r="B13" s="54"/>
      <c r="C13" s="54"/>
      <c r="D13" s="54"/>
      <c r="E13" s="74"/>
      <c r="F13" s="58"/>
    </row>
    <row r="14" spans="1:6" ht="12">
      <c r="A14" s="54"/>
      <c r="B14" s="54"/>
      <c r="C14" s="54"/>
      <c r="D14" s="54"/>
      <c r="E14" s="74"/>
      <c r="F14" s="58"/>
    </row>
    <row r="15" spans="1:6" ht="12">
      <c r="A15" s="67"/>
      <c r="B15" s="67"/>
      <c r="C15" s="67"/>
      <c r="D15" s="67"/>
      <c r="E15" s="83"/>
      <c r="F15" s="68"/>
    </row>
    <row r="16" spans="1:6" ht="12">
      <c r="A16" s="67"/>
      <c r="B16" s="67"/>
      <c r="C16" s="67"/>
      <c r="D16" s="67"/>
      <c r="E16" s="83"/>
      <c r="F16" s="68"/>
    </row>
    <row r="17" spans="1:6" ht="12">
      <c r="A17" s="67"/>
      <c r="B17" s="67"/>
      <c r="C17" s="67"/>
      <c r="D17" s="67"/>
      <c r="E17" s="83"/>
      <c r="F17" s="68"/>
    </row>
    <row r="18" spans="1:6" ht="24.75" customHeight="1">
      <c r="A18" s="121" t="s">
        <v>43</v>
      </c>
      <c r="B18" s="122"/>
      <c r="C18" s="123"/>
      <c r="D18" s="85">
        <v>0</v>
      </c>
      <c r="E18" s="81"/>
      <c r="F18" s="45"/>
    </row>
    <row r="19" spans="1:6" ht="24.75" customHeight="1">
      <c r="A19" s="121" t="s">
        <v>44</v>
      </c>
      <c r="B19" s="122"/>
      <c r="C19" s="123"/>
      <c r="D19" s="85">
        <v>0</v>
      </c>
      <c r="E19" s="83"/>
      <c r="F19" s="68"/>
    </row>
    <row r="20" spans="1:6" ht="24.75" customHeight="1">
      <c r="A20" s="121" t="s">
        <v>45</v>
      </c>
      <c r="B20" s="122"/>
      <c r="C20" s="123"/>
      <c r="D20" s="86">
        <f>D18+D19</f>
        <v>0</v>
      </c>
      <c r="E20" s="84"/>
      <c r="F20" s="60"/>
    </row>
    <row r="21" spans="1:4" ht="24.75" customHeight="1">
      <c r="A21" s="121" t="s">
        <v>46</v>
      </c>
      <c r="B21" s="122"/>
      <c r="C21" s="123"/>
      <c r="D21" s="85">
        <v>0</v>
      </c>
    </row>
    <row r="22" spans="1:6" ht="24.75" customHeight="1">
      <c r="A22" s="121" t="s">
        <v>47</v>
      </c>
      <c r="B22" s="122"/>
      <c r="C22" s="123"/>
      <c r="D22" s="85"/>
      <c r="F22" s="42"/>
    </row>
    <row r="23" spans="1:6" ht="24.75" customHeight="1">
      <c r="A23" s="121" t="s">
        <v>48</v>
      </c>
      <c r="B23" s="122"/>
      <c r="C23" s="123"/>
      <c r="D23" s="87">
        <v>1000</v>
      </c>
      <c r="F23" s="42"/>
    </row>
    <row r="24" spans="1:6" ht="24.75" customHeight="1">
      <c r="A24" s="121" t="s">
        <v>49</v>
      </c>
      <c r="B24" s="122"/>
      <c r="C24" s="123"/>
      <c r="D24" s="87">
        <f>IF(D22&gt;=1000,D22-D23,0)</f>
        <v>0</v>
      </c>
      <c r="E24" s="74"/>
      <c r="F24" s="58"/>
    </row>
    <row r="25" spans="2:6" ht="12">
      <c r="B25" s="54"/>
      <c r="C25" s="54"/>
      <c r="D25" s="54"/>
      <c r="E25" s="74"/>
      <c r="F25" s="58"/>
    </row>
    <row r="26" spans="1:6" ht="12">
      <c r="A26" s="54"/>
      <c r="B26" s="54"/>
      <c r="C26" s="54"/>
      <c r="D26" s="54"/>
      <c r="E26" s="74"/>
      <c r="F26" s="58"/>
    </row>
    <row r="27" spans="1:6" ht="12">
      <c r="A27" s="54"/>
      <c r="B27" s="54"/>
      <c r="C27" s="54"/>
      <c r="D27" s="54"/>
      <c r="E27" s="74"/>
      <c r="F27" s="58"/>
    </row>
    <row r="28" spans="2:6" ht="12">
      <c r="B28" s="54"/>
      <c r="C28" s="54"/>
      <c r="D28" s="54"/>
      <c r="E28" s="74"/>
      <c r="F28" s="58"/>
    </row>
    <row r="29" spans="1:6" ht="12">
      <c r="A29" s="67"/>
      <c r="B29" s="54"/>
      <c r="C29" s="54"/>
      <c r="D29" s="54"/>
      <c r="E29" s="74"/>
      <c r="F29" s="58"/>
    </row>
    <row r="30" spans="1:6" ht="12">
      <c r="A30" s="54"/>
      <c r="B30" s="54"/>
      <c r="C30" s="54"/>
      <c r="D30" s="54"/>
      <c r="E30" s="74"/>
      <c r="F30" s="58"/>
    </row>
    <row r="31" spans="1:6" ht="12">
      <c r="A31" s="54"/>
      <c r="B31" s="54"/>
      <c r="C31" s="54"/>
      <c r="D31" s="54"/>
      <c r="E31" s="74"/>
      <c r="F31" s="58"/>
    </row>
    <row r="32" spans="1:6" ht="12">
      <c r="A32" s="54"/>
      <c r="B32" s="54"/>
      <c r="C32" s="54"/>
      <c r="D32" s="54"/>
      <c r="E32" s="74"/>
      <c r="F32" s="58"/>
    </row>
    <row r="33" spans="1:6" ht="12">
      <c r="A33" s="54"/>
      <c r="B33" s="54"/>
      <c r="C33" s="54"/>
      <c r="D33" s="54"/>
      <c r="E33" s="74"/>
      <c r="F33" s="58"/>
    </row>
    <row r="34" spans="1:6" ht="12">
      <c r="A34" s="54"/>
      <c r="B34" s="54"/>
      <c r="C34" s="54"/>
      <c r="D34" s="54"/>
      <c r="E34" s="74"/>
      <c r="F34" s="58"/>
    </row>
    <row r="35" spans="1:6" ht="12">
      <c r="A35" s="54"/>
      <c r="B35" s="54"/>
      <c r="C35" s="54"/>
      <c r="D35" s="54"/>
      <c r="E35" s="74"/>
      <c r="F35" s="58"/>
    </row>
    <row r="36" spans="1:6" ht="12">
      <c r="A36" s="54"/>
      <c r="B36" s="54"/>
      <c r="C36" s="54"/>
      <c r="D36" s="54"/>
      <c r="E36" s="74"/>
      <c r="F36" s="58"/>
    </row>
    <row r="37" spans="1:6" ht="12">
      <c r="A37" s="54"/>
      <c r="B37" s="54"/>
      <c r="C37" s="54"/>
      <c r="D37" s="54"/>
      <c r="E37" s="74"/>
      <c r="F37" s="58"/>
    </row>
    <row r="38" spans="1:6" ht="12">
      <c r="A38" s="54"/>
      <c r="B38" s="54"/>
      <c r="C38" s="54"/>
      <c r="D38" s="54"/>
      <c r="E38" s="74"/>
      <c r="F38" s="58"/>
    </row>
    <row r="39" spans="1:6" ht="12">
      <c r="A39" s="54"/>
      <c r="B39" s="54"/>
      <c r="C39" s="54"/>
      <c r="D39" s="54"/>
      <c r="E39" s="74"/>
      <c r="F39" s="58"/>
    </row>
    <row r="40" spans="1:6" ht="12">
      <c r="A40" s="54"/>
      <c r="B40" s="54"/>
      <c r="C40" s="54"/>
      <c r="D40" s="54"/>
      <c r="E40" s="74"/>
      <c r="F40" s="58"/>
    </row>
    <row r="41" spans="1:6" ht="12">
      <c r="A41" s="54"/>
      <c r="B41" s="54"/>
      <c r="C41" s="54"/>
      <c r="D41" s="54"/>
      <c r="E41" s="74"/>
      <c r="F41" s="58"/>
    </row>
    <row r="42" spans="1:6" ht="12">
      <c r="A42" s="54"/>
      <c r="B42" s="54"/>
      <c r="C42" s="54"/>
      <c r="D42" s="54"/>
      <c r="F42" s="42"/>
    </row>
    <row r="43" spans="1:12" ht="12">
      <c r="A43" s="54"/>
      <c r="B43" s="54"/>
      <c r="C43" s="54"/>
      <c r="D43" s="54"/>
      <c r="E43" s="74"/>
      <c r="F43" s="58"/>
      <c r="L43" s="84"/>
    </row>
    <row r="44" spans="1:12" ht="12">
      <c r="A44" s="54"/>
      <c r="B44" s="54"/>
      <c r="C44" s="54"/>
      <c r="D44" s="54"/>
      <c r="F44" s="42"/>
      <c r="L44" s="84"/>
    </row>
    <row r="45" ht="12">
      <c r="L45" s="84"/>
    </row>
    <row r="46" ht="12">
      <c r="L46" s="108"/>
    </row>
  </sheetData>
  <sheetProtection password="D491" sheet="1" selectLockedCells="1" selectUnlockedCells="1"/>
  <mergeCells count="7">
    <mergeCell ref="A24:C24"/>
    <mergeCell ref="A18:C18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fitToHeight="1" fitToWidth="1" horizontalDpi="600" verticalDpi="600" orientation="landscape" paperSize="5" scale="78" r:id="rId2"/>
  <headerFooter>
    <oddHeader>&amp;C&amp;"Arial,Bold"&amp;14Special Events</oddHeader>
    <oddFooter>&amp;L&amp;"Arial,Regular" May 12, 2008&amp;R&amp;"Arial,Bold"&amp;11Special Events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2008-09-26T20:54:45Z</cp:lastPrinted>
  <dcterms:created xsi:type="dcterms:W3CDTF">2006-07-31T20:38:02Z</dcterms:created>
  <dcterms:modified xsi:type="dcterms:W3CDTF">2010-04-07T17:05:27Z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TC101884861033</vt:lpwstr>
  </property>
</Properties>
</file>